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Website\"/>
    </mc:Choice>
  </mc:AlternateContent>
  <bookViews>
    <workbookView xWindow="0" yWindow="0" windowWidth="23040" windowHeight="9684" activeTab="1"/>
  </bookViews>
  <sheets>
    <sheet name="Chair - 12 Month (Example 3)" sheetId="3" r:id="rId1"/>
    <sheet name="Chair - AY (Example 6)" sheetId="2" r:id="rId2"/>
  </sheets>
  <definedNames>
    <definedName name="_xlnm.Print_Area" localSheetId="0">'Chair - 12 Month (Example 3)'!$A$1:$Q$19</definedName>
    <definedName name="_xlnm.Print_Area" localSheetId="1">'Chair - AY (Example 6)'!$A$1:$Q$20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8" i="2"/>
  <c r="B14" i="2" l="1"/>
  <c r="B15" i="2" l="1"/>
  <c r="D8" i="2" l="1"/>
  <c r="D9" i="2"/>
  <c r="B16" i="3"/>
  <c r="B14" i="3"/>
  <c r="D9" i="3"/>
  <c r="D10" i="2" l="1"/>
  <c r="D14" i="2" s="1"/>
  <c r="B15" i="3"/>
  <c r="D8" i="3" l="1"/>
  <c r="D10" i="3" s="1"/>
  <c r="D14" i="3" s="1"/>
</calcChain>
</file>

<file path=xl/comments1.xml><?xml version="1.0" encoding="utf-8"?>
<comments xmlns="http://schemas.openxmlformats.org/spreadsheetml/2006/main">
  <authors>
    <author>Aaron Levy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=2360 Salary +15% Increase + 4.5% Increase + Stipend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=2481 Base Salary x Time Base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if Administrative timebase fraction is 1.0 leave this cell blank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=2360 Base Salary x Time Base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=2360 Salary x 15%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=(2360 Salary +15%) x 4.5%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=Flat monthly stipend x administrative timebase fraction</t>
        </r>
      </text>
    </comment>
  </commentList>
</comments>
</file>

<file path=xl/comments2.xml><?xml version="1.0" encoding="utf-8"?>
<comments xmlns="http://schemas.openxmlformats.org/spreadsheetml/2006/main">
  <authors>
    <author>Aaron Levy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=2360 Salary +7% Increase + Stipend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=2482 Base Salary x Time Base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if Administrative timebase fraction is 1.0 leave this cell blank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 2360 Salary x Time Base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=2360 Salary x 7% 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Aaron Levy:</t>
        </r>
        <r>
          <rPr>
            <sz val="9"/>
            <color indexed="81"/>
            <rFont val="Tahoma"/>
            <family val="2"/>
          </rPr>
          <t xml:space="preserve">
=Flat monthly stipend x administrative timebase fraction</t>
        </r>
      </text>
    </comment>
  </commentList>
</comments>
</file>

<file path=xl/sharedStrings.xml><?xml version="1.0" encoding="utf-8"?>
<sst xmlns="http://schemas.openxmlformats.org/spreadsheetml/2006/main" count="29" uniqueCount="17">
  <si>
    <t>Class Code</t>
  </si>
  <si>
    <t>Base Salary</t>
  </si>
  <si>
    <t>Time Base</t>
  </si>
  <si>
    <t>Actual Monthly Salary</t>
  </si>
  <si>
    <t>Flat monthly stipend</t>
  </si>
  <si>
    <t>4.5% increase</t>
  </si>
  <si>
    <t>Breakdown</t>
  </si>
  <si>
    <t>Stipend</t>
  </si>
  <si>
    <t>7% increase</t>
  </si>
  <si>
    <t>Department Chair Calculation - 2482 (AY)</t>
  </si>
  <si>
    <t>Department Chair Calculation - 2481 (12-Month)</t>
  </si>
  <si>
    <t>*only fill in gray highlighted fields</t>
  </si>
  <si>
    <t>Name</t>
  </si>
  <si>
    <t>Department</t>
  </si>
  <si>
    <t>Annual Salary</t>
  </si>
  <si>
    <t>15% Conversion</t>
  </si>
  <si>
    <t>https://csyou.calstate.edu/tools/hr/salaryprogram/cfa/department-chairpersons/Pages/default.aspx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</si>
</sst>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2" fontId="3" fillId="3" borderId="0" xfId="0" applyNumberFormat="1" applyFont="1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9" fontId="3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left"/>
    </xf>
    <xf numFmtId="0" fontId="7" fillId="0" borderId="0" xfId="0" applyFont="1"/>
    <xf numFmtId="164" fontId="3" fillId="0" borderId="0" xfId="1" applyNumberFormat="1" applyFont="1" applyAlignment="1">
      <alignment horizontal="center"/>
    </xf>
    <xf numFmtId="164" fontId="4" fillId="4" borderId="0" xfId="1" applyNumberFormat="1" applyFont="1" applyFill="1" applyAlignment="1">
      <alignment horizontal="center"/>
    </xf>
    <xf numFmtId="164" fontId="3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2" fillId="2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11" fillId="0" borderId="0" xfId="2"/>
    <xf numFmtId="44" fontId="3" fillId="0" borderId="0" xfId="0" applyNumberFormat="1" applyFont="1" applyAlignment="1">
      <alignment horizontal="center"/>
    </xf>
    <xf numFmtId="44" fontId="5" fillId="5" borderId="0" xfId="0" applyNumberFormat="1" applyFont="1" applyFill="1" applyAlignment="1">
      <alignment horizontal="center"/>
    </xf>
    <xf numFmtId="164" fontId="3" fillId="5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2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15245</xdr:colOff>
      <xdr:row>3</xdr:row>
      <xdr:rowOff>121927</xdr:rowOff>
    </xdr:from>
    <xdr:to>
      <xdr:col>14</xdr:col>
      <xdr:colOff>438369</xdr:colOff>
      <xdr:row>16</xdr:row>
      <xdr:rowOff>153832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5" y="693427"/>
          <a:ext cx="5909524" cy="3079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7627</xdr:colOff>
      <xdr:row>3</xdr:row>
      <xdr:rowOff>121927</xdr:rowOff>
    </xdr:from>
    <xdr:to>
      <xdr:col>15</xdr:col>
      <xdr:colOff>57532</xdr:colOff>
      <xdr:row>14</xdr:row>
      <xdr:rowOff>233992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2367" y="678187"/>
          <a:ext cx="6145905" cy="264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syou.calstate.edu/tools/hr/salaryprogram/cfa/department-chairpersons/Pages/default.asp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syou.calstate.edu/tools/hr/salaryprogram/cfa/department-chairpersons/Pages/default.aspx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D22" sqref="D22"/>
    </sheetView>
  </sheetViews>
  <sheetFormatPr defaultRowHeight="14.4" x14ac:dyDescent="0.3"/>
  <cols>
    <col min="1" max="1" width="28.44140625" customWidth="1"/>
    <col min="2" max="2" width="17.5546875" customWidth="1"/>
    <col min="3" max="3" width="13.109375" customWidth="1"/>
    <col min="4" max="4" width="30" customWidth="1"/>
  </cols>
  <sheetData>
    <row r="1" spans="1:6" ht="21" x14ac:dyDescent="0.4">
      <c r="A1" s="3" t="s">
        <v>12</v>
      </c>
      <c r="B1" s="11"/>
      <c r="C1" s="2"/>
      <c r="D1" s="2"/>
    </row>
    <row r="2" spans="1:6" ht="3" customHeight="1" x14ac:dyDescent="0.4">
      <c r="A2" s="8"/>
      <c r="B2" s="2"/>
      <c r="C2" s="2"/>
      <c r="D2" s="2"/>
    </row>
    <row r="3" spans="1:6" ht="21" x14ac:dyDescent="0.4">
      <c r="A3" s="3" t="s">
        <v>13</v>
      </c>
      <c r="B3" s="11"/>
      <c r="C3" s="2"/>
      <c r="D3" s="2"/>
      <c r="F3" s="19" t="s">
        <v>16</v>
      </c>
    </row>
    <row r="4" spans="1:6" ht="21" x14ac:dyDescent="0.4">
      <c r="A4" s="2"/>
      <c r="B4" s="2"/>
      <c r="C4" s="2"/>
      <c r="D4" s="2"/>
    </row>
    <row r="5" spans="1:6" ht="21" x14ac:dyDescent="0.4">
      <c r="A5" s="23" t="s">
        <v>10</v>
      </c>
      <c r="B5" s="23"/>
      <c r="C5" s="23"/>
      <c r="D5" s="23"/>
    </row>
    <row r="6" spans="1:6" ht="3" customHeight="1" x14ac:dyDescent="0.4">
      <c r="A6" s="2"/>
      <c r="B6" s="2"/>
      <c r="C6" s="2"/>
      <c r="D6" s="2"/>
    </row>
    <row r="7" spans="1:6" ht="21" x14ac:dyDescent="0.4">
      <c r="A7" s="3" t="s">
        <v>0</v>
      </c>
      <c r="B7" s="3" t="s">
        <v>1</v>
      </c>
      <c r="C7" s="3" t="s">
        <v>2</v>
      </c>
      <c r="D7" s="3" t="s">
        <v>3</v>
      </c>
    </row>
    <row r="8" spans="1:6" ht="21" x14ac:dyDescent="0.4">
      <c r="A8" s="4">
        <v>2481</v>
      </c>
      <c r="B8" s="22">
        <f>ROUND(B9+B14+B15+B16,0)</f>
        <v>7344</v>
      </c>
      <c r="C8" s="6">
        <v>0.6</v>
      </c>
      <c r="D8" s="20">
        <f>B8*C8</f>
        <v>4406.3999999999996</v>
      </c>
    </row>
    <row r="9" spans="1:6" ht="21" x14ac:dyDescent="0.4">
      <c r="A9" s="4">
        <v>2360</v>
      </c>
      <c r="B9" s="7">
        <v>6000</v>
      </c>
      <c r="C9" s="6">
        <v>0.4</v>
      </c>
      <c r="D9" s="20">
        <f>B9*C9</f>
        <v>2400</v>
      </c>
    </row>
    <row r="10" spans="1:6" ht="21" x14ac:dyDescent="0.4">
      <c r="A10" s="4" t="s">
        <v>4</v>
      </c>
      <c r="B10" s="7">
        <v>80</v>
      </c>
      <c r="C10" s="4"/>
      <c r="D10" s="21">
        <f>D8+D9</f>
        <v>6806.4</v>
      </c>
    </row>
    <row r="11" spans="1:6" ht="21" x14ac:dyDescent="0.4">
      <c r="A11" s="4"/>
      <c r="B11" s="4"/>
      <c r="C11" s="4"/>
      <c r="D11" s="4"/>
    </row>
    <row r="12" spans="1:6" ht="21" x14ac:dyDescent="0.4">
      <c r="A12" s="23" t="s">
        <v>6</v>
      </c>
      <c r="B12" s="23"/>
      <c r="C12" s="4"/>
      <c r="D12" s="17" t="s">
        <v>14</v>
      </c>
    </row>
    <row r="13" spans="1:6" ht="6" customHeight="1" x14ac:dyDescent="0.4">
      <c r="A13" s="8"/>
      <c r="B13" s="4"/>
      <c r="C13" s="4"/>
      <c r="D13" s="4"/>
    </row>
    <row r="14" spans="1:6" ht="21" x14ac:dyDescent="0.4">
      <c r="A14" s="3" t="s">
        <v>15</v>
      </c>
      <c r="B14" s="5">
        <f>B9*15%</f>
        <v>900</v>
      </c>
      <c r="C14" s="9"/>
      <c r="D14" s="21">
        <f>D10*12</f>
        <v>81676.799999999988</v>
      </c>
    </row>
    <row r="15" spans="1:6" ht="21" x14ac:dyDescent="0.4">
      <c r="A15" s="3" t="s">
        <v>5</v>
      </c>
      <c r="B15" s="12">
        <f>((B9+B14)*4.5%)</f>
        <v>310.5</v>
      </c>
      <c r="C15" s="4"/>
      <c r="D15" s="4"/>
    </row>
    <row r="16" spans="1:6" ht="21" x14ac:dyDescent="0.4">
      <c r="A16" s="3" t="s">
        <v>7</v>
      </c>
      <c r="B16" s="13">
        <f>B10/C8</f>
        <v>133.33333333333334</v>
      </c>
      <c r="C16" s="4"/>
      <c r="D16" s="4"/>
    </row>
    <row r="17" spans="1:4" ht="21" x14ac:dyDescent="0.4">
      <c r="A17" s="2"/>
      <c r="B17" s="14"/>
      <c r="C17" s="2"/>
      <c r="D17" s="2"/>
    </row>
    <row r="18" spans="1:4" ht="21" x14ac:dyDescent="0.4">
      <c r="A18" s="2"/>
      <c r="B18" s="2"/>
      <c r="C18" s="2"/>
      <c r="D18" s="2"/>
    </row>
    <row r="19" spans="1:4" ht="21" x14ac:dyDescent="0.4">
      <c r="A19" s="10" t="s">
        <v>11</v>
      </c>
      <c r="B19" s="2"/>
      <c r="C19" s="2"/>
      <c r="D19" s="2"/>
    </row>
  </sheetData>
  <mergeCells count="2">
    <mergeCell ref="A5:D5"/>
    <mergeCell ref="A12:B12"/>
  </mergeCells>
  <hyperlinks>
    <hyperlink ref="F3" r:id="rId1"/>
  </hyperlinks>
  <pageMargins left="0.7" right="0.7" top="0.75" bottom="0.75" header="0.3" footer="0.3"/>
  <pageSetup scale="76" orientation="portrait" horizontalDpi="300" verticalDpi="300" r:id="rId2"/>
  <colBreaks count="1" manualBreakCount="1">
    <brk id="4" max="18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D25" sqref="D25"/>
    </sheetView>
  </sheetViews>
  <sheetFormatPr defaultRowHeight="14.4" x14ac:dyDescent="0.3"/>
  <cols>
    <col min="1" max="1" width="26.109375" customWidth="1"/>
    <col min="2" max="2" width="18.109375" customWidth="1"/>
    <col min="3" max="3" width="14.44140625" customWidth="1"/>
    <col min="4" max="4" width="32.33203125" customWidth="1"/>
    <col min="5" max="5" width="13.77734375" customWidth="1"/>
  </cols>
  <sheetData>
    <row r="1" spans="1:15" ht="21" x14ac:dyDescent="0.4">
      <c r="A1" s="3" t="s">
        <v>12</v>
      </c>
      <c r="B1" s="11"/>
      <c r="C1" s="2"/>
      <c r="D1" s="2"/>
    </row>
    <row r="2" spans="1:15" ht="2.25" customHeight="1" x14ac:dyDescent="0.4">
      <c r="A2" s="8"/>
      <c r="B2" s="2"/>
      <c r="C2" s="2"/>
      <c r="D2" s="2"/>
    </row>
    <row r="3" spans="1:15" ht="21" x14ac:dyDescent="0.4">
      <c r="A3" s="3" t="s">
        <v>13</v>
      </c>
      <c r="B3" s="11"/>
      <c r="C3" s="2"/>
      <c r="D3" s="2"/>
      <c r="F3" s="24" t="s">
        <v>16</v>
      </c>
      <c r="G3" s="24"/>
      <c r="H3" s="24"/>
      <c r="I3" s="24"/>
      <c r="J3" s="24"/>
      <c r="K3" s="24"/>
      <c r="L3" s="24"/>
      <c r="M3" s="24"/>
      <c r="N3" s="24"/>
      <c r="O3" s="24"/>
    </row>
    <row r="4" spans="1:15" ht="21" customHeight="1" x14ac:dyDescent="0.4">
      <c r="A4" s="2"/>
      <c r="B4" s="2"/>
      <c r="C4" s="2"/>
      <c r="D4" s="2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1" x14ac:dyDescent="0.4">
      <c r="A5" s="23" t="s">
        <v>9</v>
      </c>
      <c r="B5" s="23"/>
      <c r="C5" s="23"/>
      <c r="D5" s="23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4.5" customHeight="1" x14ac:dyDescent="0.4">
      <c r="A6" s="2"/>
      <c r="B6" s="2"/>
      <c r="C6" s="2"/>
      <c r="D6" s="2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21" x14ac:dyDescent="0.4">
      <c r="A7" s="3" t="s">
        <v>0</v>
      </c>
      <c r="B7" s="3" t="s">
        <v>1</v>
      </c>
      <c r="C7" s="3" t="s">
        <v>2</v>
      </c>
      <c r="D7" s="3" t="s">
        <v>3</v>
      </c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21" x14ac:dyDescent="0.4">
      <c r="A8" s="4">
        <v>2482</v>
      </c>
      <c r="B8" s="18">
        <f>ROUND(B9+B14+B15,0)</f>
        <v>6553</v>
      </c>
      <c r="C8" s="6">
        <v>0.6</v>
      </c>
      <c r="D8" s="20">
        <f>B8*C8</f>
        <v>3931.7999999999997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21" x14ac:dyDescent="0.4">
      <c r="A9" s="4">
        <v>2360</v>
      </c>
      <c r="B9" s="7">
        <v>6000</v>
      </c>
      <c r="C9" s="6">
        <v>0.4</v>
      </c>
      <c r="D9" s="20">
        <f>B9*C9</f>
        <v>2400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21" x14ac:dyDescent="0.4">
      <c r="A10" s="3" t="s">
        <v>4</v>
      </c>
      <c r="B10" s="7">
        <v>80</v>
      </c>
      <c r="C10" s="4"/>
      <c r="D10" s="21">
        <f>D8+D9</f>
        <v>6331.7999999999993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21" x14ac:dyDescent="0.4">
      <c r="A11" s="4"/>
      <c r="B11" s="4"/>
      <c r="C11" s="4"/>
      <c r="D11" s="4"/>
      <c r="F11" s="25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21" x14ac:dyDescent="0.4">
      <c r="A12" s="23" t="s">
        <v>6</v>
      </c>
      <c r="B12" s="23"/>
      <c r="C12" s="4"/>
      <c r="D12" s="17" t="s">
        <v>14</v>
      </c>
      <c r="F12" s="25"/>
      <c r="G12" s="28"/>
      <c r="H12" s="28"/>
      <c r="I12" s="28"/>
      <c r="J12" s="28"/>
      <c r="K12" s="28"/>
      <c r="L12" s="28"/>
      <c r="M12" s="28"/>
      <c r="N12" s="28"/>
      <c r="O12" s="28"/>
    </row>
    <row r="13" spans="1:15" ht="6" customHeight="1" x14ac:dyDescent="0.4">
      <c r="A13" s="8"/>
      <c r="B13" s="4"/>
      <c r="C13" s="4"/>
      <c r="D13" s="4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21" x14ac:dyDescent="0.4">
      <c r="A14" s="3" t="s">
        <v>8</v>
      </c>
      <c r="B14" s="5">
        <f>(B9*7%)</f>
        <v>420.00000000000006</v>
      </c>
      <c r="C14" s="9"/>
      <c r="D14" s="21">
        <f>D10*12</f>
        <v>75981.599999999991</v>
      </c>
      <c r="F14" s="25"/>
      <c r="G14" s="26"/>
      <c r="H14" s="25"/>
      <c r="I14" s="25"/>
      <c r="J14" s="25"/>
      <c r="K14" s="25"/>
      <c r="L14" s="25"/>
      <c r="M14" s="25"/>
      <c r="N14" s="25"/>
      <c r="O14" s="25"/>
    </row>
    <row r="15" spans="1:15" ht="21" x14ac:dyDescent="0.4">
      <c r="A15" s="3" t="s">
        <v>7</v>
      </c>
      <c r="B15" s="13">
        <f>B10/C8</f>
        <v>133.33333333333334</v>
      </c>
      <c r="C15" s="4"/>
      <c r="D15" s="4"/>
    </row>
    <row r="16" spans="1:15" x14ac:dyDescent="0.3">
      <c r="A16" s="1"/>
      <c r="B16" s="1"/>
      <c r="C16" s="1"/>
      <c r="D16" s="1"/>
    </row>
    <row r="17" spans="1:5" x14ac:dyDescent="0.3">
      <c r="A17" s="1"/>
      <c r="B17" s="1"/>
      <c r="C17" s="1"/>
      <c r="D17" s="1"/>
    </row>
    <row r="18" spans="1:5" x14ac:dyDescent="0.3">
      <c r="A18" s="1"/>
      <c r="B18" s="1"/>
      <c r="C18" s="1"/>
      <c r="D18" s="1"/>
    </row>
    <row r="19" spans="1:5" ht="18" x14ac:dyDescent="0.35">
      <c r="A19" s="1"/>
      <c r="B19" s="1"/>
      <c r="C19" s="1"/>
      <c r="D19" s="15"/>
      <c r="E19" s="16"/>
    </row>
    <row r="20" spans="1:5" ht="21" x14ac:dyDescent="0.4">
      <c r="A20" s="10" t="s">
        <v>11</v>
      </c>
      <c r="B20" s="1"/>
      <c r="C20" s="1"/>
      <c r="D20" s="1"/>
    </row>
    <row r="21" spans="1:5" x14ac:dyDescent="0.3">
      <c r="A21" s="1"/>
      <c r="B21" s="1"/>
      <c r="C21" s="1"/>
      <c r="D21" s="1"/>
    </row>
  </sheetData>
  <mergeCells count="3">
    <mergeCell ref="A5:D5"/>
    <mergeCell ref="A12:B12"/>
    <mergeCell ref="F3:O3"/>
  </mergeCells>
  <hyperlinks>
    <hyperlink ref="F3" r:id="rId1"/>
  </hyperlinks>
  <pageMargins left="0.7" right="0.7" top="0.75" bottom="0.75" header="0.3" footer="0.3"/>
  <pageSetup scale="71" orientation="portrait" horizontalDpi="300" verticalDpi="300" r:id="rId2"/>
  <colBreaks count="1" manualBreakCount="1">
    <brk id="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Chair - 12 Month (Example 3)</vt:lpstr>
      <vt:lpstr>Chair - AY (Example 6)</vt:lpstr>
      <vt:lpstr>'Chair - 12 Month (Example 3)'!Print_Area</vt:lpstr>
      <vt:lpstr>'Chair - AY (Example 6)'!Print_Area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Levy</dc:creator>
  <cp:lastModifiedBy>Heather Lint</cp:lastModifiedBy>
  <cp:lastPrinted>2016-01-29T18:44:58Z</cp:lastPrinted>
  <dcterms:created xsi:type="dcterms:W3CDTF">2014-08-13T19:43:17Z</dcterms:created>
  <dcterms:modified xsi:type="dcterms:W3CDTF">2016-01-29T18:45:46Z</dcterms:modified>
</cp:coreProperties>
</file>