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3251780\Desktop\"/>
    </mc:Choice>
  </mc:AlternateContent>
  <workbookProtection workbookPassword="862E" lockStructure="1"/>
  <bookViews>
    <workbookView xWindow="0" yWindow="0" windowWidth="28800" windowHeight="12435"/>
  </bookViews>
  <sheets>
    <sheet name="Hourly Voucher" sheetId="2" r:id="rId1"/>
    <sheet name="Instructions" sheetId="3" r:id="rId2"/>
    <sheet name="TRCs" sheetId="4" r:id="rId3"/>
    <sheet name="TRC's RA Casual Wkr" sheetId="8" r:id="rId4"/>
  </sheets>
  <definedNames>
    <definedName name="OLE_LINK1" localSheetId="1">Instructions!$A$1</definedName>
    <definedName name="_xlnm.Print_Area" localSheetId="0">'Hourly Voucher'!$A$1:$L$56</definedName>
  </definedNames>
  <calcPr calcId="162913"/>
</workbook>
</file>

<file path=xl/calcChain.xml><?xml version="1.0" encoding="utf-8"?>
<calcChain xmlns="http://schemas.openxmlformats.org/spreadsheetml/2006/main">
  <c r="D74" i="2" l="1"/>
  <c r="F73" i="2"/>
  <c r="E73" i="2"/>
  <c r="D73" i="2"/>
  <c r="C47" i="2"/>
  <c r="F81" i="2"/>
  <c r="E81" i="2"/>
  <c r="D81" i="2"/>
  <c r="F74" i="2"/>
  <c r="E74" i="2"/>
  <c r="G38" i="2"/>
  <c r="F80" i="2"/>
  <c r="F79" i="2"/>
  <c r="F78" i="2"/>
  <c r="F77" i="2"/>
  <c r="E80" i="2"/>
  <c r="E79" i="2"/>
  <c r="E78" i="2"/>
  <c r="E77" i="2"/>
  <c r="D80" i="2"/>
  <c r="D79" i="2"/>
  <c r="D78" i="2"/>
  <c r="D71" i="2"/>
  <c r="D77" i="2"/>
  <c r="F75" i="2"/>
  <c r="E75" i="2"/>
  <c r="D75" i="2"/>
  <c r="F72" i="2"/>
  <c r="E72" i="2"/>
  <c r="D72" i="2"/>
  <c r="G72" i="2" s="1"/>
  <c r="G47" i="2" s="1"/>
  <c r="F71" i="2"/>
  <c r="E71" i="2"/>
  <c r="G74" i="2" l="1"/>
  <c r="D47" i="2" s="1"/>
  <c r="G73" i="2"/>
  <c r="H47" i="2" s="1"/>
  <c r="G81" i="2"/>
  <c r="J47" i="2" s="1"/>
  <c r="G77" i="2"/>
  <c r="A47" i="2" s="1"/>
  <c r="G71" i="2"/>
  <c r="K47" i="2" s="1"/>
  <c r="G78" i="2"/>
  <c r="F47" i="2" s="1"/>
  <c r="G80" i="2"/>
  <c r="G79" i="2"/>
  <c r="I47" i="2" s="1"/>
  <c r="G75" i="2"/>
  <c r="G82" i="2" l="1"/>
  <c r="B277" i="2"/>
  <c r="F43" i="2" s="1"/>
  <c r="G43" i="2" l="1"/>
  <c r="B47" i="2"/>
  <c r="B278" i="2" l="1"/>
  <c r="G40" i="2" s="1"/>
  <c r="E47" i="2" s="1"/>
  <c r="L47" i="2" s="1"/>
</calcChain>
</file>

<file path=xl/sharedStrings.xml><?xml version="1.0" encoding="utf-8"?>
<sst xmlns="http://schemas.openxmlformats.org/spreadsheetml/2006/main" count="575" uniqueCount="121">
  <si>
    <t>HOURS</t>
  </si>
  <si>
    <t>DATE</t>
  </si>
  <si>
    <t>NUMBER OF HOURS WORKED</t>
  </si>
  <si>
    <t>31</t>
  </si>
  <si>
    <t>1</t>
  </si>
  <si>
    <t>2</t>
  </si>
  <si>
    <t>3</t>
  </si>
  <si>
    <t>4</t>
  </si>
  <si>
    <t>5</t>
  </si>
  <si>
    <t>6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</si>
  <si>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</si>
  <si>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</si>
  <si>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</si>
  <si>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</si>
  <si>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</si>
  <si>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</si>
  <si>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</si>
  <si>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</si>
  <si>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</si>
  <si>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</si>
  <si>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</si>
  <si>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</si>
  <si>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</si>
  <si>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</si>
  <si>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</si>
  <si>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</si>
  <si>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</si>
  <si>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</si>
  <si>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</si>
  <si>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</si>
  <si>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</si>
  <si>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</si>
  <si>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EMPL REC</t>
  </si>
  <si>
    <t>Date</t>
  </si>
  <si>
    <t>10ths</t>
  </si>
  <si>
    <t>I certify that the hours stated above are accurate:</t>
  </si>
  <si>
    <t>I certify that I have worked the hours recorded on this voucher:</t>
  </si>
  <si>
    <t>EMPLOYEE   NAME (LAST,FIRST, MI)</t>
  </si>
  <si>
    <t>SL</t>
  </si>
  <si>
    <t>TRC</t>
  </si>
  <si>
    <t>VA</t>
  </si>
  <si>
    <t>REG</t>
  </si>
  <si>
    <t>Signature of Supervisor</t>
  </si>
  <si>
    <t>Signature of Employee</t>
  </si>
  <si>
    <t>Dean/Director Signature</t>
  </si>
  <si>
    <t xml:space="preserve">Subpoenaed Witness </t>
  </si>
  <si>
    <t>Holiday Computation</t>
  </si>
  <si>
    <t>CALCULATIONS:</t>
  </si>
  <si>
    <t>TOTAL Vacation</t>
  </si>
  <si>
    <t>LOOKUPS</t>
  </si>
  <si>
    <t>TRCS</t>
  </si>
  <si>
    <t>Sick Death</t>
  </si>
  <si>
    <t>Sick Family</t>
  </si>
  <si>
    <t>Sick (Self)</t>
  </si>
  <si>
    <t>Vacation</t>
  </si>
  <si>
    <t xml:space="preserve">HOURS </t>
  </si>
  <si>
    <t>Holiday Lookup</t>
  </si>
  <si>
    <t># OF Holidays in Pay Period:</t>
  </si>
  <si>
    <t>Hours per Holiday</t>
  </si>
  <si>
    <t>TOTAL Personal Holiday</t>
  </si>
  <si>
    <t>NUMBER OF HOURS
Used</t>
  </si>
  <si>
    <t>TOTAL SL</t>
  </si>
  <si>
    <t>TOTAL SD</t>
  </si>
  <si>
    <t>TOTAL SF</t>
  </si>
  <si>
    <t>Totals</t>
  </si>
  <si>
    <t xml:space="preserve">SECTION 1 - Regular Time Worked  </t>
  </si>
  <si>
    <t>*Retired Annuitants cannot exceed 960 hours within a Fiscal Year</t>
  </si>
  <si>
    <t>PAYROLL USE ONLY:</t>
  </si>
  <si>
    <t>SSN / R/U</t>
  </si>
  <si>
    <t>Evening</t>
  </si>
  <si>
    <t>Night</t>
  </si>
  <si>
    <t>SECTION 3: Shift Differential (Enter Total Hrs)</t>
  </si>
  <si>
    <t>SECTION 6: Justifications</t>
  </si>
  <si>
    <t>FL</t>
  </si>
  <si>
    <t>Funeral Lve</t>
  </si>
  <si>
    <t>JD</t>
  </si>
  <si>
    <t>Jury Dty/Sub Witness</t>
  </si>
  <si>
    <t>ML</t>
  </si>
  <si>
    <t>Military Leave</t>
  </si>
  <si>
    <t>PL</t>
  </si>
  <si>
    <t>Parental Leave</t>
  </si>
  <si>
    <t>Union Time</t>
  </si>
  <si>
    <t>TOTAL Other</t>
  </si>
  <si>
    <t>TOTAL Funeral Leave</t>
  </si>
  <si>
    <t>TOTAL Jury Duty/SW</t>
  </si>
  <si>
    <t>TOTAL Military leave</t>
  </si>
  <si>
    <t>TOTAL Parental Leave</t>
  </si>
  <si>
    <t>TOTAL Union Time</t>
  </si>
  <si>
    <t>TOTAL OTHER</t>
  </si>
  <si>
    <t xml:space="preserve"> Rounded Subtotal (for PH) :</t>
  </si>
  <si>
    <t>PAY PERIOD (MM / YYYY)</t>
  </si>
  <si>
    <t xml:space="preserve">SECTION 5: Holiday Calculation </t>
  </si>
  <si>
    <t xml:space="preserve">Date Used </t>
  </si>
  <si>
    <t xml:space="preserve">SECTION 4: Personal Holiday Calculation </t>
  </si>
  <si>
    <t>SECTION 2 - Time Used  (Not for Retired Annuitants or Casual Workers)</t>
  </si>
  <si>
    <t>Funeral Leave - days paid leave for funeral of qualifying family member or significantly close relative as defined by bargaining agreements (time awarded varies by bargaining unit and circumstances.)</t>
  </si>
  <si>
    <t>HOL</t>
  </si>
  <si>
    <t>Jury Duty - consult bargaining agreements for additional details. Use JD to report subpoenaed witness.</t>
  </si>
  <si>
    <t>PH</t>
  </si>
  <si>
    <t>Personal Holiday</t>
  </si>
  <si>
    <t>SLD</t>
  </si>
  <si>
    <t>Sick Leave - Death in Family</t>
  </si>
  <si>
    <t>SLF</t>
  </si>
  <si>
    <t>Sick Leave - Family</t>
  </si>
  <si>
    <t xml:space="preserve">Hourly employee earned holiday paid time. </t>
  </si>
  <si>
    <t>Regular Hours Worked</t>
  </si>
  <si>
    <t>UTR</t>
  </si>
  <si>
    <t xml:space="preserve">Sick Leave </t>
  </si>
  <si>
    <t xml:space="preserve">Union Time </t>
  </si>
  <si>
    <t>DEPARTMENT NAME</t>
  </si>
  <si>
    <t>Total</t>
  </si>
  <si>
    <t>SECTION 8: Certifications</t>
  </si>
  <si>
    <t>HOL TOTAL</t>
  </si>
  <si>
    <t>PH TOT COMP</t>
  </si>
  <si>
    <t>Relationship - for FL, SLD, &amp; SLF</t>
  </si>
  <si>
    <t>EMPL ID #</t>
  </si>
  <si>
    <r>
      <t>Time Reporting Codes (</t>
    </r>
    <r>
      <rPr>
        <b/>
        <u/>
        <sz val="12"/>
        <rFont val="Arial"/>
        <family val="2"/>
      </rPr>
      <t>Not for use of Retired Annuitants &amp; Casual Workers)</t>
    </r>
  </si>
  <si>
    <r>
      <t>Time Reporting Codes (</t>
    </r>
    <r>
      <rPr>
        <b/>
        <u/>
        <sz val="12"/>
        <rFont val="Arial"/>
        <family val="2"/>
      </rPr>
      <t>For use of Retired Annuitants &amp; Casual Workers)</t>
    </r>
  </si>
  <si>
    <t>SECTION 7: Total TRC's</t>
  </si>
  <si>
    <t>Rehired Annuitant or/ Casual Worker</t>
  </si>
  <si>
    <t>UNIT#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</si>
</sst>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mm/dd/yy"/>
    <numFmt numFmtId="165" formatCode="mmmm\-yy"/>
    <numFmt numFmtId="166" formatCode="0.0"/>
    <numFmt numFmtId="167" formatCode="0.00;[Red]0.00"/>
    <numFmt numFmtId="168" formatCode="0.0;[Red]0.0"/>
    <numFmt numFmtId="169" formatCode="mm/yyyy"/>
    <numFmt numFmtId="170" formatCode="00000000#"/>
    <numFmt numFmtId="171" formatCode="0;[Red]0"/>
    <numFmt numFmtId="172" formatCode="00#"/>
    <numFmt numFmtId="173" formatCode="0.0_);\(0.0\)"/>
    <numFmt numFmtId="174" formatCode="mm/dd/yy;@"/>
    <numFmt numFmtId="175" formatCode="_(* #,##0.0_);_(* \(#,##0.0\);_(* &quot;-&quot;??_);_(@_)"/>
  </numFmts>
  <fonts count="35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12"/>
      <name val="Tahoma"/>
      <family val="2"/>
    </font>
    <font>
      <sz val="16"/>
      <name val="Tahoma"/>
      <family val="2"/>
    </font>
    <font>
      <b/>
      <sz val="10"/>
      <name val="Tahoma"/>
      <family val="2"/>
    </font>
    <font>
      <vertAlign val="subscript"/>
      <sz val="12"/>
      <name val="Arial"/>
      <family val="2"/>
    </font>
    <font>
      <vertAlign val="subscript"/>
      <sz val="10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8"/>
      <name val="Tahoma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Tahoma"/>
      <family val="2"/>
    </font>
    <font>
      <b/>
      <i/>
      <vertAlign val="subscript"/>
      <sz val="10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2"/>
      <name val="Calibri"/>
      <family val="2"/>
    </font>
    <font>
      <b/>
      <u/>
      <sz val="12"/>
      <name val="Arial"/>
      <family val="2"/>
    </font>
    <font>
      <b/>
      <sz val="9"/>
      <name val="Tahoma"/>
      <family val="2"/>
    </font>
    <font>
      <b/>
      <sz val="12"/>
      <color theme="3"/>
      <name val="Arial"/>
      <family val="2"/>
    </font>
    <font>
      <sz val="10"/>
      <color rgb="FFFF0000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  <font>
      <sz val="8"/>
      <color rgb="FFC00000"/>
      <name val="Arial"/>
      <family val="2"/>
    </font>
    <font>
      <b/>
      <sz val="8"/>
      <color theme="3"/>
      <name val="Arial"/>
      <family val="2"/>
    </font>
    <font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271">
    <xf numFmtId="0" fontId="0" fillId="0" borderId="0" xfId="0"/>
    <xf numFmtId="166" fontId="7" fillId="0" borderId="0" xfId="0" applyNumberFormat="1" applyFont="1" applyAlignment="1" applyProtection="1">
      <alignment horizontal="center"/>
      <protection hidden="1"/>
    </xf>
    <xf numFmtId="0" fontId="14" fillId="2" borderId="0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horizontal="center" vertical="top"/>
    </xf>
    <xf numFmtId="0" fontId="7" fillId="2" borderId="0" xfId="0" applyFont="1" applyFill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textRotation="255"/>
    </xf>
    <xf numFmtId="0" fontId="5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166" fontId="3" fillId="0" borderId="0" xfId="0" applyNumberFormat="1" applyFont="1" applyBorder="1" applyAlignment="1" applyProtection="1">
      <alignment horizontal="center"/>
    </xf>
    <xf numFmtId="166" fontId="0" fillId="0" borderId="0" xfId="0" applyNumberFormat="1" applyBorder="1" applyAlignment="1" applyProtection="1">
      <alignment horizontal="center"/>
    </xf>
    <xf numFmtId="1" fontId="3" fillId="0" borderId="0" xfId="0" applyNumberFormat="1" applyFont="1" applyBorder="1" applyAlignment="1" applyProtection="1">
      <alignment horizontal="center"/>
    </xf>
    <xf numFmtId="1" fontId="6" fillId="0" borderId="0" xfId="0" applyNumberFormat="1" applyFont="1" applyBorder="1" applyAlignment="1" applyProtection="1">
      <alignment horizontal="center"/>
    </xf>
    <xf numFmtId="1" fontId="19" fillId="0" borderId="0" xfId="0" applyNumberFormat="1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 vertical="center"/>
    </xf>
    <xf numFmtId="166" fontId="11" fillId="0" borderId="0" xfId="0" applyNumberFormat="1" applyFont="1" applyBorder="1" applyAlignment="1" applyProtection="1">
      <alignment horizontal="center" vertical="center"/>
    </xf>
    <xf numFmtId="166" fontId="12" fillId="0" borderId="0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center" vertical="center"/>
    </xf>
    <xf numFmtId="1" fontId="13" fillId="0" borderId="0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1" fontId="19" fillId="0" borderId="0" xfId="0" applyNumberFormat="1" applyFont="1" applyBorder="1" applyAlignment="1" applyProtection="1">
      <alignment horizontal="center" vertical="top"/>
    </xf>
    <xf numFmtId="2" fontId="19" fillId="0" borderId="0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166" fontId="3" fillId="0" borderId="0" xfId="0" applyNumberFormat="1" applyFont="1" applyBorder="1" applyAlignment="1" applyProtection="1">
      <alignment horizontal="center" vertical="center"/>
    </xf>
    <xf numFmtId="166" fontId="0" fillId="0" borderId="0" xfId="0" applyNumberFormat="1" applyBorder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top"/>
    </xf>
    <xf numFmtId="0" fontId="20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/>
    </xf>
    <xf numFmtId="0" fontId="10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171" fontId="7" fillId="0" borderId="0" xfId="0" applyNumberFormat="1" applyFont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173" fontId="27" fillId="3" borderId="2" xfId="0" applyNumberFormat="1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vertical="center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</xf>
    <xf numFmtId="0" fontId="7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0" xfId="0" applyFont="1" applyAlignment="1">
      <alignment wrapText="1"/>
    </xf>
    <xf numFmtId="0" fontId="18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7" fillId="0" borderId="4" xfId="0" applyFont="1" applyBorder="1" applyAlignment="1" applyProtection="1">
      <alignment horizontal="center"/>
    </xf>
    <xf numFmtId="0" fontId="15" fillId="0" borderId="4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22" fillId="0" borderId="1" xfId="0" applyFont="1" applyFill="1" applyBorder="1" applyAlignment="1" applyProtection="1">
      <alignment horizontal="center"/>
      <protection locked="0"/>
    </xf>
    <xf numFmtId="0" fontId="22" fillId="0" borderId="5" xfId="0" applyFont="1" applyFill="1" applyBorder="1" applyAlignment="1" applyProtection="1">
      <alignment horizontal="center"/>
      <protection locked="0"/>
    </xf>
    <xf numFmtId="43" fontId="7" fillId="0" borderId="0" xfId="0" applyNumberFormat="1" applyFont="1" applyAlignment="1" applyProtection="1">
      <alignment horizontal="center"/>
    </xf>
    <xf numFmtId="166" fontId="18" fillId="3" borderId="3" xfId="0" applyNumberFormat="1" applyFont="1" applyFill="1" applyBorder="1" applyAlignment="1">
      <alignment horizontal="center"/>
    </xf>
    <xf numFmtId="0" fontId="1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43" xfId="0" applyFont="1" applyBorder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6" fillId="4" borderId="6" xfId="0" applyFont="1" applyFill="1" applyBorder="1" applyAlignment="1" applyProtection="1">
      <alignment horizontal="center" vertical="center"/>
    </xf>
    <xf numFmtId="0" fontId="0" fillId="4" borderId="7" xfId="0" applyFill="1" applyBorder="1" applyAlignment="1" applyProtection="1">
      <alignment horizontal="center" vertical="center"/>
    </xf>
    <xf numFmtId="0" fontId="18" fillId="4" borderId="8" xfId="0" applyFont="1" applyFill="1" applyBorder="1" applyAlignment="1"/>
    <xf numFmtId="166" fontId="1" fillId="0" borderId="9" xfId="0" applyNumberFormat="1" applyFont="1" applyFill="1" applyBorder="1" applyAlignment="1" applyProtection="1">
      <alignment horizontal="center" vertical="center"/>
      <protection locked="0"/>
    </xf>
    <xf numFmtId="166" fontId="1" fillId="0" borderId="7" xfId="0" applyNumberFormat="1" applyFont="1" applyFill="1" applyBorder="1" applyAlignment="1" applyProtection="1">
      <alignment horizontal="center" vertical="center"/>
      <protection locked="0"/>
    </xf>
    <xf numFmtId="1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 applyProtection="1">
      <alignment horizontal="center" vertical="center" wrapText="1"/>
    </xf>
    <xf numFmtId="166" fontId="1" fillId="0" borderId="10" xfId="0" applyNumberFormat="1" applyFont="1" applyFill="1" applyBorder="1" applyAlignment="1" applyProtection="1">
      <alignment horizontal="center" vertical="center"/>
    </xf>
    <xf numFmtId="173" fontId="1" fillId="0" borderId="10" xfId="0" applyNumberFormat="1" applyFont="1" applyFill="1" applyBorder="1" applyAlignment="1" applyProtection="1">
      <alignment horizontal="center"/>
    </xf>
    <xf numFmtId="166" fontId="1" fillId="0" borderId="11" xfId="0" applyNumberFormat="1" applyFont="1" applyFill="1" applyBorder="1" applyAlignment="1" applyProtection="1">
      <alignment horizontal="center"/>
    </xf>
    <xf numFmtId="175" fontId="17" fillId="0" borderId="1" xfId="0" applyNumberFormat="1" applyFont="1" applyFill="1" applyBorder="1" applyAlignment="1" applyProtection="1">
      <alignment horizontal="right" vertical="center"/>
    </xf>
    <xf numFmtId="175" fontId="26" fillId="0" borderId="1" xfId="0" applyNumberFormat="1" applyFont="1" applyFill="1" applyBorder="1" applyAlignment="1" applyProtection="1">
      <alignment horizontal="right" vertical="center"/>
    </xf>
    <xf numFmtId="172" fontId="14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top"/>
    </xf>
    <xf numFmtId="0" fontId="6" fillId="5" borderId="1" xfId="0" applyFont="1" applyFill="1" applyBorder="1" applyAlignment="1" applyProtection="1">
      <alignment horizontal="center" vertical="center"/>
    </xf>
    <xf numFmtId="0" fontId="18" fillId="6" borderId="12" xfId="0" applyFont="1" applyFill="1" applyBorder="1" applyAlignment="1" applyProtection="1">
      <alignment horizontal="center"/>
    </xf>
    <xf numFmtId="0" fontId="0" fillId="6" borderId="12" xfId="0" applyFill="1" applyBorder="1" applyAlignment="1"/>
    <xf numFmtId="0" fontId="18" fillId="6" borderId="13" xfId="0" applyFont="1" applyFill="1" applyBorder="1" applyAlignment="1"/>
    <xf numFmtId="0" fontId="19" fillId="6" borderId="10" xfId="0" applyFont="1" applyFill="1" applyBorder="1" applyAlignment="1" applyProtection="1">
      <alignment horizontal="center" vertical="center"/>
    </xf>
    <xf numFmtId="49" fontId="22" fillId="7" borderId="14" xfId="0" applyNumberFormat="1" applyFont="1" applyFill="1" applyBorder="1" applyAlignment="1" applyProtection="1">
      <alignment horizontal="center" vertical="center"/>
    </xf>
    <xf numFmtId="0" fontId="6" fillId="7" borderId="1" xfId="0" applyFont="1" applyFill="1" applyBorder="1" applyAlignment="1" applyProtection="1">
      <alignment horizontal="center"/>
    </xf>
    <xf numFmtId="0" fontId="18" fillId="7" borderId="14" xfId="0" applyFont="1" applyFill="1" applyBorder="1" applyAlignment="1" applyProtection="1">
      <alignment horizontal="center" vertical="center"/>
    </xf>
    <xf numFmtId="49" fontId="22" fillId="7" borderId="8" xfId="0" applyNumberFormat="1" applyFont="1" applyFill="1" applyBorder="1" applyAlignment="1" applyProtection="1">
      <alignment horizontal="center" vertical="center"/>
    </xf>
    <xf numFmtId="0" fontId="6" fillId="7" borderId="5" xfId="0" applyFont="1" applyFill="1" applyBorder="1" applyAlignment="1" applyProtection="1">
      <alignment horizontal="center"/>
    </xf>
    <xf numFmtId="49" fontId="22" fillId="7" borderId="1" xfId="0" applyNumberFormat="1" applyFont="1" applyFill="1" applyBorder="1" applyAlignment="1" applyProtection="1">
      <alignment horizontal="center" vertical="center"/>
    </xf>
    <xf numFmtId="49" fontId="22" fillId="7" borderId="5" xfId="0" applyNumberFormat="1" applyFont="1" applyFill="1" applyBorder="1" applyAlignment="1" applyProtection="1">
      <alignment horizontal="center" vertic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166" fontId="1" fillId="4" borderId="15" xfId="0" applyNumberFormat="1" applyFont="1" applyFill="1" applyBorder="1" applyAlignment="1" applyProtection="1">
      <alignment horizontal="center" vertical="center"/>
    </xf>
    <xf numFmtId="166" fontId="27" fillId="3" borderId="16" xfId="0" applyNumberFormat="1" applyFont="1" applyFill="1" applyBorder="1" applyAlignment="1" applyProtection="1">
      <alignment horizontal="center" vertical="center"/>
    </xf>
    <xf numFmtId="0" fontId="2" fillId="7" borderId="17" xfId="0" applyFont="1" applyFill="1" applyBorder="1" applyAlignment="1" applyProtection="1">
      <alignment horizontal="center"/>
    </xf>
    <xf numFmtId="175" fontId="14" fillId="0" borderId="17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vertical="center"/>
    </xf>
    <xf numFmtId="167" fontId="11" fillId="0" borderId="0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hidden="1"/>
    </xf>
    <xf numFmtId="166" fontId="7" fillId="0" borderId="0" xfId="0" applyNumberFormat="1" applyFont="1" applyBorder="1" applyAlignment="1" applyProtection="1">
      <alignment horizontal="center"/>
      <protection hidden="1"/>
    </xf>
    <xf numFmtId="0" fontId="7" fillId="2" borderId="18" xfId="0" applyFont="1" applyFill="1" applyBorder="1" applyAlignment="1" applyProtection="1">
      <alignment horizontal="center"/>
    </xf>
    <xf numFmtId="0" fontId="12" fillId="2" borderId="18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left"/>
      <protection locked="0"/>
    </xf>
    <xf numFmtId="0" fontId="7" fillId="2" borderId="18" xfId="0" applyFont="1" applyFill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/>
    </xf>
    <xf numFmtId="0" fontId="15" fillId="2" borderId="18" xfId="0" applyFont="1" applyFill="1" applyBorder="1" applyAlignment="1" applyProtection="1">
      <alignment horizontal="center" vertical="top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168" fontId="3" fillId="0" borderId="1" xfId="0" applyNumberFormat="1" applyFont="1" applyFill="1" applyBorder="1" applyAlignment="1" applyProtection="1">
      <alignment horizontal="center"/>
      <protection locked="0"/>
    </xf>
    <xf numFmtId="168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49" fontId="2" fillId="6" borderId="37" xfId="0" applyNumberFormat="1" applyFont="1" applyFill="1" applyBorder="1" applyAlignment="1" applyProtection="1">
      <alignment horizontal="left" vertical="center"/>
    </xf>
    <xf numFmtId="49" fontId="23" fillId="6" borderId="38" xfId="0" applyNumberFormat="1" applyFont="1" applyFill="1" applyBorder="1" applyAlignment="1" applyProtection="1">
      <alignment horizontal="left" vertical="center"/>
    </xf>
    <xf numFmtId="49" fontId="23" fillId="6" borderId="12" xfId="0" applyNumberFormat="1" applyFont="1" applyFill="1" applyBorder="1" applyAlignment="1" applyProtection="1">
      <alignment horizontal="left" vertical="center"/>
    </xf>
    <xf numFmtId="0" fontId="14" fillId="0" borderId="1" xfId="0" applyFont="1" applyFill="1" applyBorder="1" applyAlignment="1" applyProtection="1">
      <alignment horizontal="center" vertical="center" textRotation="255"/>
    </xf>
    <xf numFmtId="0" fontId="17" fillId="7" borderId="1" xfId="0" applyFont="1" applyFill="1" applyBorder="1" applyAlignment="1" applyProtection="1">
      <alignment horizontal="center" vertical="center" textRotation="255"/>
    </xf>
    <xf numFmtId="0" fontId="7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2" fillId="4" borderId="39" xfId="0" applyFont="1" applyFill="1" applyBorder="1" applyAlignment="1">
      <alignment horizontal="left" vertical="center" wrapText="1"/>
    </xf>
    <xf numFmtId="0" fontId="18" fillId="4" borderId="40" xfId="0" applyFont="1" applyFill="1" applyBorder="1" applyAlignment="1">
      <alignment horizontal="left" vertical="center" wrapText="1"/>
    </xf>
    <xf numFmtId="0" fontId="17" fillId="7" borderId="39" xfId="0" applyFont="1" applyFill="1" applyBorder="1" applyAlignment="1" applyProtection="1">
      <alignment horizontal="left" vertical="center" wrapText="1"/>
    </xf>
    <xf numFmtId="0" fontId="17" fillId="7" borderId="40" xfId="0" applyFont="1" applyFill="1" applyBorder="1" applyAlignment="1" applyProtection="1">
      <alignment horizontal="left" vertical="center" wrapText="1"/>
    </xf>
    <xf numFmtId="0" fontId="0" fillId="7" borderId="40" xfId="0" applyFill="1" applyBorder="1" applyAlignment="1">
      <alignment horizontal="left" vertical="center"/>
    </xf>
    <xf numFmtId="164" fontId="1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1" xfId="0" applyNumberFormat="1" applyFont="1" applyBorder="1" applyAlignment="1" applyProtection="1">
      <alignment horizontal="left" vertical="center" wrapText="1"/>
      <protection locked="0"/>
    </xf>
    <xf numFmtId="164" fontId="3" fillId="0" borderId="17" xfId="0" applyNumberFormat="1" applyFont="1" applyBorder="1" applyAlignment="1" applyProtection="1">
      <alignment horizontal="left" vertical="center" wrapText="1"/>
      <protection locked="0"/>
    </xf>
    <xf numFmtId="168" fontId="3" fillId="0" borderId="5" xfId="0" applyNumberFormat="1" applyFont="1" applyFill="1" applyBorder="1" applyAlignment="1" applyProtection="1">
      <alignment horizontal="center"/>
      <protection locked="0"/>
    </xf>
    <xf numFmtId="168" fontId="0" fillId="0" borderId="5" xfId="0" applyNumberFormat="1" applyBorder="1" applyAlignment="1" applyProtection="1">
      <alignment horizontal="center"/>
      <protection locked="0"/>
    </xf>
    <xf numFmtId="166" fontId="6" fillId="0" borderId="0" xfId="0" applyNumberFormat="1" applyFont="1" applyBorder="1" applyAlignment="1" applyProtection="1">
      <alignment horizontal="center" vertical="top"/>
    </xf>
    <xf numFmtId="166" fontId="16" fillId="0" borderId="0" xfId="0" applyNumberFormat="1" applyFont="1" applyBorder="1" applyAlignment="1" applyProtection="1">
      <alignment horizontal="center" vertical="top"/>
    </xf>
    <xf numFmtId="166" fontId="11" fillId="0" borderId="0" xfId="0" applyNumberFormat="1" applyFont="1" applyBorder="1" applyAlignment="1" applyProtection="1">
      <alignment horizontal="center" vertical="center"/>
    </xf>
    <xf numFmtId="166" fontId="12" fillId="0" borderId="0" xfId="0" applyNumberFormat="1" applyFont="1" applyBorder="1" applyAlignment="1" applyProtection="1">
      <alignment horizontal="center" vertical="center"/>
    </xf>
    <xf numFmtId="166" fontId="3" fillId="0" borderId="0" xfId="0" applyNumberFormat="1" applyFont="1" applyBorder="1" applyAlignment="1" applyProtection="1">
      <alignment horizontal="center" vertical="center"/>
    </xf>
    <xf numFmtId="166" fontId="0" fillId="0" borderId="0" xfId="0" applyNumberFormat="1" applyBorder="1" applyAlignment="1" applyProtection="1">
      <alignment horizontal="center" vertical="center"/>
    </xf>
    <xf numFmtId="166" fontId="3" fillId="0" borderId="0" xfId="0" applyNumberFormat="1" applyFont="1" applyBorder="1" applyAlignment="1" applyProtection="1">
      <alignment horizontal="center"/>
    </xf>
    <xf numFmtId="166" fontId="0" fillId="0" borderId="0" xfId="0" applyNumberForma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16" fontId="2" fillId="6" borderId="15" xfId="0" applyNumberFormat="1" applyFont="1" applyFill="1" applyBorder="1" applyAlignment="1" applyProtection="1">
      <alignment horizontal="left" vertical="center"/>
    </xf>
    <xf numFmtId="0" fontId="31" fillId="6" borderId="32" xfId="0" applyFont="1" applyFill="1" applyBorder="1" applyAlignment="1">
      <alignment horizontal="left"/>
    </xf>
    <xf numFmtId="0" fontId="2" fillId="6" borderId="19" xfId="0" applyFont="1" applyFill="1" applyBorder="1" applyAlignment="1" applyProtection="1"/>
    <xf numFmtId="0" fontId="2" fillId="6" borderId="20" xfId="0" applyFont="1" applyFill="1" applyBorder="1" applyAlignment="1"/>
    <xf numFmtId="2" fontId="2" fillId="7" borderId="26" xfId="0" applyNumberFormat="1" applyFont="1" applyFill="1" applyBorder="1" applyAlignment="1" applyProtection="1">
      <alignment horizontal="center"/>
    </xf>
    <xf numFmtId="0" fontId="0" fillId="7" borderId="4" xfId="0" applyFill="1" applyBorder="1" applyAlignment="1">
      <alignment horizontal="center"/>
    </xf>
    <xf numFmtId="0" fontId="0" fillId="0" borderId="41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2" fillId="0" borderId="0" xfId="0" applyFont="1" applyBorder="1" applyAlignment="1">
      <alignment horizontal="center"/>
    </xf>
    <xf numFmtId="16" fontId="2" fillId="6" borderId="42" xfId="0" applyNumberFormat="1" applyFont="1" applyFill="1" applyBorder="1" applyAlignment="1" applyProtection="1">
      <alignment horizontal="left" vertical="center"/>
      <protection locked="0"/>
    </xf>
    <xf numFmtId="0" fontId="2" fillId="6" borderId="2" xfId="0" applyFont="1" applyFill="1" applyBorder="1" applyAlignment="1">
      <alignment horizontal="left" vertical="center"/>
    </xf>
    <xf numFmtId="0" fontId="31" fillId="3" borderId="2" xfId="0" applyFont="1" applyFill="1" applyBorder="1" applyAlignment="1" applyProtection="1">
      <alignment horizontal="right" vertical="center" wrapText="1"/>
    </xf>
    <xf numFmtId="166" fontId="3" fillId="0" borderId="5" xfId="0" applyNumberFormat="1" applyFont="1" applyFill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" fontId="2" fillId="6" borderId="37" xfId="0" applyNumberFormat="1" applyFont="1" applyFill="1" applyBorder="1" applyAlignment="1" applyProtection="1">
      <alignment horizontal="left" vertical="center"/>
      <protection locked="0"/>
    </xf>
    <xf numFmtId="0" fontId="0" fillId="6" borderId="38" xfId="0" applyFill="1" applyBorder="1" applyAlignment="1">
      <alignment horizontal="left" vertical="center"/>
    </xf>
    <xf numFmtId="49" fontId="2" fillId="6" borderId="38" xfId="0" applyNumberFormat="1" applyFont="1" applyFill="1" applyBorder="1" applyAlignment="1">
      <alignment vertical="center"/>
    </xf>
    <xf numFmtId="16" fontId="2" fillId="3" borderId="14" xfId="0" applyNumberFormat="1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>
      <alignment horizontal="left" vertical="center"/>
    </xf>
    <xf numFmtId="17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top"/>
    </xf>
    <xf numFmtId="49" fontId="14" fillId="0" borderId="17" xfId="0" applyNumberFormat="1" applyFont="1" applyFill="1" applyBorder="1" applyAlignment="1" applyProtection="1">
      <alignment horizontal="left" vertical="center"/>
      <protection locked="0"/>
    </xf>
    <xf numFmtId="49" fontId="14" fillId="0" borderId="23" xfId="0" applyNumberFormat="1" applyFont="1" applyFill="1" applyBorder="1" applyAlignment="1" applyProtection="1">
      <alignment horizontal="left" vertical="center"/>
      <protection locked="0"/>
    </xf>
    <xf numFmtId="49" fontId="14" fillId="0" borderId="24" xfId="0" applyNumberFormat="1" applyFont="1" applyFill="1" applyBorder="1" applyAlignment="1" applyProtection="1">
      <alignment horizontal="left" vertical="center"/>
      <protection locked="0"/>
    </xf>
    <xf numFmtId="169" fontId="14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23" xfId="0" applyNumberFormat="1" applyFont="1" applyFill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textRotation="255"/>
    </xf>
    <xf numFmtId="0" fontId="14" fillId="7" borderId="1" xfId="0" applyFont="1" applyFill="1" applyBorder="1" applyAlignment="1" applyProtection="1">
      <alignment horizontal="center" vertical="center" textRotation="255"/>
    </xf>
    <xf numFmtId="0" fontId="6" fillId="5" borderId="17" xfId="0" applyFont="1" applyFill="1" applyBorder="1" applyAlignment="1" applyProtection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horizontal="center" vertical="top"/>
    </xf>
    <xf numFmtId="0" fontId="6" fillId="5" borderId="23" xfId="0" applyFont="1" applyFill="1" applyBorder="1" applyAlignment="1">
      <alignment horizontal="center" vertical="top"/>
    </xf>
    <xf numFmtId="0" fontId="6" fillId="5" borderId="23" xfId="0" applyFont="1" applyFill="1" applyBorder="1" applyAlignment="1">
      <alignment vertical="top"/>
    </xf>
    <xf numFmtId="0" fontId="6" fillId="5" borderId="24" xfId="0" applyFont="1" applyFill="1" applyBorder="1" applyAlignment="1">
      <alignment vertical="top"/>
    </xf>
    <xf numFmtId="0" fontId="30" fillId="2" borderId="14" xfId="0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 wrapText="1"/>
    </xf>
    <xf numFmtId="49" fontId="14" fillId="2" borderId="33" xfId="0" applyNumberFormat="1" applyFont="1" applyFill="1" applyBorder="1" applyAlignment="1" applyProtection="1">
      <alignment horizontal="center" vertical="center"/>
    </xf>
    <xf numFmtId="16" fontId="19" fillId="7" borderId="34" xfId="0" applyNumberFormat="1" applyFont="1" applyFill="1" applyBorder="1" applyAlignment="1" applyProtection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17" fillId="7" borderId="14" xfId="0" applyFont="1" applyFill="1" applyBorder="1" applyAlignment="1" applyProtection="1">
      <alignment horizontal="center" vertical="center" textRotation="255"/>
    </xf>
    <xf numFmtId="0" fontId="2" fillId="7" borderId="15" xfId="0" applyFont="1" applyFill="1" applyBorder="1" applyAlignment="1" applyProtection="1">
      <alignment horizontal="center" vertical="center"/>
    </xf>
    <xf numFmtId="0" fontId="2" fillId="7" borderId="36" xfId="0" applyFont="1" applyFill="1" applyBorder="1" applyAlignment="1" applyProtection="1">
      <alignment horizontal="center" vertical="center"/>
    </xf>
    <xf numFmtId="16" fontId="33" fillId="3" borderId="2" xfId="0" applyNumberFormat="1" applyFont="1" applyFill="1" applyBorder="1" applyAlignment="1" applyProtection="1">
      <alignment horizontal="center" vertical="center"/>
    </xf>
    <xf numFmtId="0" fontId="31" fillId="3" borderId="2" xfId="0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vertical="top"/>
    </xf>
    <xf numFmtId="0" fontId="19" fillId="0" borderId="14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19" fillId="6" borderId="8" xfId="0" applyFont="1" applyFill="1" applyBorder="1" applyAlignment="1" applyProtection="1">
      <alignment horizontal="center" vertical="top"/>
    </xf>
    <xf numFmtId="0" fontId="19" fillId="6" borderId="5" xfId="0" applyFont="1" applyFill="1" applyBorder="1" applyAlignment="1" applyProtection="1">
      <alignment horizontal="center" vertical="top"/>
    </xf>
    <xf numFmtId="0" fontId="30" fillId="0" borderId="22" xfId="0" applyFont="1" applyBorder="1" applyAlignment="1" applyProtection="1">
      <alignment horizontal="center" vertical="center"/>
    </xf>
    <xf numFmtId="0" fontId="30" fillId="0" borderId="23" xfId="0" applyFont="1" applyBorder="1" applyAlignment="1" applyProtection="1">
      <alignment horizontal="center" vertical="center"/>
    </xf>
    <xf numFmtId="0" fontId="30" fillId="0" borderId="24" xfId="0" applyFont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left"/>
      <protection locked="0"/>
    </xf>
    <xf numFmtId="164" fontId="1" fillId="0" borderId="3" xfId="0" applyNumberFormat="1" applyFont="1" applyBorder="1" applyAlignment="1" applyProtection="1">
      <alignment horizontal="left"/>
      <protection locked="0"/>
    </xf>
    <xf numFmtId="0" fontId="19" fillId="6" borderId="5" xfId="0" applyFont="1" applyFill="1" applyBorder="1" applyAlignment="1" applyProtection="1">
      <alignment horizontal="left" vertical="top"/>
    </xf>
    <xf numFmtId="0" fontId="19" fillId="6" borderId="25" xfId="0" applyFont="1" applyFill="1" applyBorder="1" applyAlignment="1" applyProtection="1">
      <alignment horizontal="left" vertical="top"/>
    </xf>
    <xf numFmtId="0" fontId="17" fillId="7" borderId="26" xfId="0" applyFont="1" applyFill="1" applyBorder="1" applyAlignment="1" applyProtection="1">
      <alignment horizontal="left" vertical="center" wrapText="1"/>
    </xf>
    <xf numFmtId="0" fontId="17" fillId="7" borderId="4" xfId="0" applyFont="1" applyFill="1" applyBorder="1" applyAlignment="1" applyProtection="1">
      <alignment horizontal="left" vertical="center" wrapText="1"/>
    </xf>
    <xf numFmtId="0" fontId="17" fillId="7" borderId="4" xfId="0" applyFont="1" applyFill="1" applyBorder="1" applyAlignment="1"/>
    <xf numFmtId="0" fontId="17" fillId="7" borderId="27" xfId="0" applyFont="1" applyFill="1" applyBorder="1" applyAlignment="1"/>
    <xf numFmtId="0" fontId="17" fillId="7" borderId="28" xfId="0" applyFont="1" applyFill="1" applyBorder="1" applyAlignment="1" applyProtection="1">
      <alignment horizontal="left" vertical="center" wrapText="1"/>
    </xf>
    <xf numFmtId="0" fontId="17" fillId="7" borderId="29" xfId="0" applyFont="1" applyFill="1" applyBorder="1" applyAlignment="1" applyProtection="1">
      <alignment horizontal="left" vertical="center" wrapText="1"/>
    </xf>
    <xf numFmtId="0" fontId="17" fillId="7" borderId="29" xfId="0" applyFont="1" applyFill="1" applyBorder="1" applyAlignment="1"/>
    <xf numFmtId="0" fontId="17" fillId="7" borderId="30" xfId="0" applyFont="1" applyFill="1" applyBorder="1" applyAlignment="1"/>
    <xf numFmtId="0" fontId="18" fillId="4" borderId="25" xfId="0" applyFont="1" applyFill="1" applyBorder="1" applyAlignment="1"/>
    <xf numFmtId="0" fontId="0" fillId="4" borderId="31" xfId="0" applyFill="1" applyBorder="1" applyAlignment="1"/>
    <xf numFmtId="16" fontId="2" fillId="6" borderId="16" xfId="0" applyNumberFormat="1" applyFont="1" applyFill="1" applyBorder="1" applyAlignment="1" applyProtection="1">
      <alignment horizontal="left" vertical="center"/>
    </xf>
    <xf numFmtId="0" fontId="31" fillId="6" borderId="29" xfId="0" applyFont="1" applyFill="1" applyBorder="1" applyAlignment="1">
      <alignment horizontal="left"/>
    </xf>
    <xf numFmtId="0" fontId="32" fillId="4" borderId="15" xfId="0" applyFont="1" applyFill="1" applyBorder="1" applyAlignment="1" applyProtection="1">
      <alignment horizontal="left" vertical="center" wrapText="1"/>
      <protection locked="0"/>
    </xf>
    <xf numFmtId="0" fontId="18" fillId="4" borderId="32" xfId="0" applyFont="1" applyFill="1" applyBorder="1" applyAlignment="1">
      <alignment horizontal="left" vertical="center" wrapText="1"/>
    </xf>
    <xf numFmtId="166" fontId="0" fillId="0" borderId="17" xfId="0" applyNumberFormat="1" applyBorder="1" applyAlignment="1" applyProtection="1">
      <alignment horizontal="center"/>
      <protection locked="0"/>
    </xf>
    <xf numFmtId="166" fontId="0" fillId="0" borderId="25" xfId="0" applyNumberForma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2" fillId="0" borderId="20" xfId="0" applyFont="1" applyFill="1" applyBorder="1" applyAlignment="1" applyProtection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7" fillId="0" borderId="19" xfId="0" applyFont="1" applyBorder="1" applyAlignment="1" applyProtection="1">
      <alignment horizontal="left"/>
    </xf>
    <xf numFmtId="0" fontId="7" fillId="0" borderId="20" xfId="0" applyFont="1" applyBorder="1" applyAlignment="1" applyProtection="1">
      <alignment horizontal="left"/>
    </xf>
    <xf numFmtId="0" fontId="7" fillId="0" borderId="21" xfId="0" applyFont="1" applyBorder="1" applyAlignment="1" applyProtection="1">
      <alignment horizontal="left"/>
    </xf>
    <xf numFmtId="0" fontId="19" fillId="6" borderId="5" xfId="0" applyFont="1" applyFill="1" applyBorder="1" applyAlignment="1" applyProtection="1">
      <alignment horizontal="left" vertical="center"/>
    </xf>
    <xf numFmtId="0" fontId="19" fillId="6" borderId="10" xfId="0" applyFont="1" applyFill="1" applyBorder="1" applyAlignment="1" applyProtection="1">
      <alignment horizontal="left" vertical="center"/>
    </xf>
    <xf numFmtId="0" fontId="19" fillId="6" borderId="8" xfId="0" applyFont="1" applyFill="1" applyBorder="1" applyAlignment="1" applyProtection="1">
      <alignment horizontal="center" vertical="center"/>
    </xf>
    <xf numFmtId="0" fontId="19" fillId="6" borderId="5" xfId="0" applyFont="1" applyFill="1" applyBorder="1" applyAlignment="1" applyProtection="1">
      <alignment horizontal="center" vertical="center"/>
    </xf>
    <xf numFmtId="16" fontId="19" fillId="7" borderId="8" xfId="0" applyNumberFormat="1" applyFont="1" applyFill="1" applyBorder="1" applyAlignment="1" applyProtection="1">
      <alignment horizontal="center" vertical="center"/>
    </xf>
    <xf numFmtId="0" fontId="0" fillId="7" borderId="5" xfId="0" applyFill="1" applyBorder="1" applyAlignment="1">
      <alignment horizontal="center" vertical="center"/>
    </xf>
    <xf numFmtId="174" fontId="14" fillId="0" borderId="5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left"/>
    </xf>
    <xf numFmtId="0" fontId="29" fillId="0" borderId="0" xfId="0" applyFont="1" applyAlignment="1">
      <alignment horizontal="left"/>
    </xf>
    <xf numFmtId="0" fontId="6" fillId="7" borderId="8" xfId="0" applyFont="1" applyFill="1" applyBorder="1" applyAlignment="1" applyProtection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3" borderId="0" xfId="0" applyFont="1" applyFill="1" applyAlignment="1">
      <alignment horizontal="left" wrapText="1"/>
    </xf>
    <xf numFmtId="0" fontId="4" fillId="0" borderId="4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54</xdr:row>
          <xdr:rowOff>19050</xdr:rowOff>
        </xdr:from>
        <xdr:to>
          <xdr:col>7</xdr:col>
          <xdr:colOff>295275</xdr:colOff>
          <xdr:row>55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54</xdr:row>
          <xdr:rowOff>9525</xdr:rowOff>
        </xdr:from>
        <xdr:to>
          <xdr:col>0</xdr:col>
          <xdr:colOff>295275</xdr:colOff>
          <xdr:row>55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9525</xdr:rowOff>
        </xdr:from>
        <xdr:to>
          <xdr:col>0</xdr:col>
          <xdr:colOff>314325</xdr:colOff>
          <xdr:row>50</xdr:row>
          <xdr:rowOff>228600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39</xdr:row>
          <xdr:rowOff>219075</xdr:rowOff>
        </xdr:from>
        <xdr:to>
          <xdr:col>10</xdr:col>
          <xdr:colOff>476250</xdr:colOff>
          <xdr:row>41</xdr:row>
          <xdr:rowOff>28575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 the interest of/on behalf of the State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42</xdr:row>
          <xdr:rowOff>9525</xdr:rowOff>
        </xdr:from>
        <xdr:to>
          <xdr:col>8</xdr:col>
          <xdr:colOff>333375</xdr:colOff>
          <xdr:row>42</xdr:row>
          <xdr:rowOff>314325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Subpoenaed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371475</xdr:colOff>
          <xdr:row>42</xdr:row>
          <xdr:rowOff>9525</xdr:rowOff>
        </xdr:from>
        <xdr:to>
          <xdr:col>10</xdr:col>
          <xdr:colOff>304800</xdr:colOff>
          <xdr:row>42</xdr:row>
          <xdr:rowOff>314325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Expert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0</xdr:rowOff>
        </xdr:from>
        <xdr:to>
          <xdr:col>0</xdr:col>
          <xdr:colOff>9744075</xdr:colOff>
          <xdr:row>29</xdr:row>
          <xdr:rowOff>85725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10" Type="http://schemas.openxmlformats.org/officeDocument/2006/relationships/ctrlProp" Target="../ctrlProps/ctrlProp3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309"/>
  <sheetViews>
    <sheetView showGridLines="0" showRowColHeaders="0" tabSelected="1" zoomScaleNormal="100" zoomScaleSheetLayoutView="85" workbookViewId="0">
      <selection activeCell="D3" sqref="D3"/>
    </sheetView>
  </sheetViews>
  <sheetFormatPr defaultRowHeight="12.75" x14ac:dyDescent="0.2"/>
  <cols>
    <col min="1" max="2" width="7.7109375" style="7" customWidth="1"/>
    <col min="3" max="4" width="10.7109375" style="7" customWidth="1"/>
    <col min="5" max="5" width="7.7109375" style="7" customWidth="1"/>
    <col min="6" max="6" width="7.7109375" style="44" customWidth="1"/>
    <col min="7" max="8" width="10.7109375" style="7" customWidth="1"/>
    <col min="9" max="9" width="7.7109375" style="7" customWidth="1"/>
    <col min="10" max="10" width="7.7109375" style="44" customWidth="1"/>
    <col min="11" max="12" width="10.7109375" style="7" customWidth="1"/>
    <col min="13" max="13" width="20" style="6" customWidth="1"/>
    <col min="14" max="17" width="9.140625" style="7" customWidth="1"/>
    <col min="18" max="18" width="12.42578125" style="7" customWidth="1"/>
    <col min="19" max="19" width="4.140625" style="7" customWidth="1"/>
    <col min="20" max="20" width="2.140625" style="7" customWidth="1"/>
    <col min="21" max="21" width="2.28515625" style="7" customWidth="1"/>
    <col min="22" max="22" width="6" style="7" customWidth="1"/>
    <col min="23" max="26" width="9.140625" style="7" customWidth="1"/>
    <col min="27" max="16384" width="9.140625" style="7"/>
  </cols>
  <sheetData>
    <row r="1" spans="1:34" s="3" customFormat="1" ht="24" customHeight="1" x14ac:dyDescent="0.2">
      <c r="A1" s="189"/>
      <c r="B1" s="190"/>
      <c r="C1" s="190"/>
      <c r="D1" s="190"/>
      <c r="E1" s="190"/>
      <c r="F1" s="190"/>
      <c r="G1" s="191"/>
      <c r="H1" s="186"/>
      <c r="I1" s="186"/>
      <c r="J1" s="186"/>
      <c r="K1" s="186"/>
      <c r="L1" s="85"/>
      <c r="M1" s="2"/>
    </row>
    <row r="2" spans="1:34" s="5" customFormat="1" ht="11.25" customHeight="1" x14ac:dyDescent="0.2">
      <c r="A2" s="188" t="s">
        <v>37</v>
      </c>
      <c r="B2" s="188"/>
      <c r="C2" s="188"/>
      <c r="D2" s="188"/>
      <c r="E2" s="188"/>
      <c r="F2" s="188"/>
      <c r="G2" s="188"/>
      <c r="H2" s="188" t="s">
        <v>115</v>
      </c>
      <c r="I2" s="188"/>
      <c r="J2" s="188"/>
      <c r="K2" s="188"/>
      <c r="L2" s="86" t="s">
        <v>32</v>
      </c>
      <c r="M2" s="4"/>
    </row>
    <row r="3" spans="1:34" s="3" customFormat="1" ht="24" customHeight="1" x14ac:dyDescent="0.2">
      <c r="A3" s="192"/>
      <c r="B3" s="192"/>
      <c r="C3" s="192"/>
      <c r="D3" s="84"/>
      <c r="E3" s="201"/>
      <c r="F3" s="202"/>
      <c r="G3" s="202"/>
      <c r="H3" s="202"/>
      <c r="I3" s="202"/>
      <c r="J3" s="193"/>
      <c r="K3" s="194"/>
      <c r="L3" s="195"/>
      <c r="M3" s="2"/>
    </row>
    <row r="4" spans="1:34" s="5" customFormat="1" ht="11.25" customHeight="1" x14ac:dyDescent="0.2">
      <c r="A4" s="187" t="s">
        <v>90</v>
      </c>
      <c r="B4" s="187"/>
      <c r="C4" s="187"/>
      <c r="D4" s="87" t="s">
        <v>120</v>
      </c>
      <c r="E4" s="203" t="s">
        <v>109</v>
      </c>
      <c r="F4" s="204"/>
      <c r="G4" s="204"/>
      <c r="H4" s="205"/>
      <c r="I4" s="206"/>
      <c r="J4" s="198" t="s">
        <v>119</v>
      </c>
      <c r="K4" s="199"/>
      <c r="L4" s="200"/>
      <c r="M4" s="4"/>
    </row>
    <row r="5" spans="1:34" s="5" customFormat="1" ht="13.5" customHeight="1" thickBot="1" x14ac:dyDescent="0.25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4"/>
    </row>
    <row r="6" spans="1:34" s="5" customFormat="1" ht="17.25" customHeight="1" x14ac:dyDescent="0.2">
      <c r="A6" s="136" t="s">
        <v>65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8"/>
      <c r="M6" s="6"/>
    </row>
    <row r="7" spans="1:34" ht="16.5" customHeight="1" x14ac:dyDescent="0.2">
      <c r="A7" s="212" t="s">
        <v>1</v>
      </c>
      <c r="B7" s="197" t="s">
        <v>39</v>
      </c>
      <c r="C7" s="164" t="s">
        <v>2</v>
      </c>
      <c r="D7" s="164"/>
      <c r="E7" s="140" t="s">
        <v>1</v>
      </c>
      <c r="F7" s="197" t="s">
        <v>39</v>
      </c>
      <c r="G7" s="164" t="s">
        <v>2</v>
      </c>
      <c r="H7" s="164"/>
      <c r="I7" s="140" t="s">
        <v>1</v>
      </c>
      <c r="J7" s="197" t="s">
        <v>39</v>
      </c>
      <c r="K7" s="164" t="s">
        <v>2</v>
      </c>
      <c r="L7" s="165"/>
    </row>
    <row r="8" spans="1:34" ht="9" customHeight="1" x14ac:dyDescent="0.2">
      <c r="A8" s="212"/>
      <c r="B8" s="197"/>
      <c r="C8" s="164"/>
      <c r="D8" s="164"/>
      <c r="E8" s="140"/>
      <c r="F8" s="197"/>
      <c r="G8" s="164"/>
      <c r="H8" s="164"/>
      <c r="I8" s="140"/>
      <c r="J8" s="197"/>
      <c r="K8" s="164"/>
      <c r="L8" s="165"/>
      <c r="N8" s="8"/>
      <c r="O8" s="9"/>
      <c r="P8" s="9"/>
      <c r="Q8" s="9"/>
      <c r="R8" s="9"/>
      <c r="S8" s="9"/>
      <c r="T8" s="9"/>
    </row>
    <row r="9" spans="1:34" ht="26.25" customHeight="1" x14ac:dyDescent="0.2">
      <c r="A9" s="212"/>
      <c r="B9" s="197"/>
      <c r="C9" s="46" t="s">
        <v>0</v>
      </c>
      <c r="D9" s="46" t="s">
        <v>34</v>
      </c>
      <c r="E9" s="140"/>
      <c r="F9" s="197"/>
      <c r="G9" s="46" t="s">
        <v>0</v>
      </c>
      <c r="H9" s="46" t="s">
        <v>34</v>
      </c>
      <c r="I9" s="140"/>
      <c r="J9" s="197"/>
      <c r="K9" s="46" t="s">
        <v>0</v>
      </c>
      <c r="L9" s="48" t="s">
        <v>34</v>
      </c>
    </row>
    <row r="10" spans="1:34" ht="15" customHeight="1" x14ac:dyDescent="0.2">
      <c r="A10" s="92" t="s">
        <v>3</v>
      </c>
      <c r="B10" s="93" t="s">
        <v>41</v>
      </c>
      <c r="C10" s="130"/>
      <c r="D10" s="131"/>
      <c r="E10" s="97" t="s">
        <v>12</v>
      </c>
      <c r="F10" s="93" t="s">
        <v>41</v>
      </c>
      <c r="G10" s="130"/>
      <c r="H10" s="131"/>
      <c r="I10" s="97" t="s">
        <v>23</v>
      </c>
      <c r="J10" s="93" t="s">
        <v>41</v>
      </c>
      <c r="K10" s="130"/>
      <c r="L10" s="132"/>
    </row>
    <row r="11" spans="1:34" ht="15" customHeight="1" x14ac:dyDescent="0.25">
      <c r="A11" s="92" t="s">
        <v>4</v>
      </c>
      <c r="B11" s="93" t="s">
        <v>41</v>
      </c>
      <c r="C11" s="130"/>
      <c r="D11" s="131"/>
      <c r="E11" s="97" t="s">
        <v>13</v>
      </c>
      <c r="F11" s="93" t="s">
        <v>41</v>
      </c>
      <c r="G11" s="130"/>
      <c r="H11" s="131"/>
      <c r="I11" s="97" t="s">
        <v>24</v>
      </c>
      <c r="J11" s="93" t="s">
        <v>41</v>
      </c>
      <c r="K11" s="130"/>
      <c r="L11" s="132"/>
      <c r="N11" s="10"/>
      <c r="O11" s="11"/>
      <c r="P11" s="11"/>
      <c r="Q11" s="10"/>
      <c r="R11" s="11"/>
      <c r="S11" s="11"/>
      <c r="T11" s="10"/>
      <c r="W11" s="12"/>
      <c r="X11" s="13"/>
      <c r="AG11" s="11"/>
      <c r="AH11" s="11"/>
    </row>
    <row r="12" spans="1:34" ht="15" customHeight="1" x14ac:dyDescent="0.2">
      <c r="A12" s="92" t="s">
        <v>5</v>
      </c>
      <c r="B12" s="93" t="s">
        <v>41</v>
      </c>
      <c r="C12" s="130"/>
      <c r="D12" s="131"/>
      <c r="E12" s="97" t="s">
        <v>14</v>
      </c>
      <c r="F12" s="93" t="s">
        <v>41</v>
      </c>
      <c r="G12" s="130"/>
      <c r="H12" s="131"/>
      <c r="I12" s="97" t="s">
        <v>25</v>
      </c>
      <c r="J12" s="93" t="s">
        <v>41</v>
      </c>
      <c r="K12" s="130"/>
      <c r="L12" s="132"/>
      <c r="N12" s="10"/>
      <c r="O12" s="11"/>
      <c r="P12" s="11"/>
      <c r="Q12" s="10"/>
      <c r="R12" s="11"/>
      <c r="S12" s="11"/>
      <c r="T12" s="10"/>
      <c r="W12" s="14"/>
      <c r="X12" s="13"/>
      <c r="Y12" s="13"/>
      <c r="Z12" s="13"/>
      <c r="AA12" s="13"/>
      <c r="AB12" s="13"/>
      <c r="AC12" s="13"/>
      <c r="AG12" s="11"/>
      <c r="AH12" s="11"/>
    </row>
    <row r="13" spans="1:34" ht="15" customHeight="1" x14ac:dyDescent="0.2">
      <c r="A13" s="92" t="s">
        <v>6</v>
      </c>
      <c r="B13" s="93" t="s">
        <v>41</v>
      </c>
      <c r="C13" s="130"/>
      <c r="D13" s="131"/>
      <c r="E13" s="97" t="s">
        <v>15</v>
      </c>
      <c r="F13" s="93" t="s">
        <v>41</v>
      </c>
      <c r="G13" s="130"/>
      <c r="H13" s="131"/>
      <c r="I13" s="97" t="s">
        <v>26</v>
      </c>
      <c r="J13" s="93" t="s">
        <v>41</v>
      </c>
      <c r="K13" s="130"/>
      <c r="L13" s="132"/>
    </row>
    <row r="14" spans="1:34" ht="15" customHeight="1" x14ac:dyDescent="0.2">
      <c r="A14" s="92" t="s">
        <v>7</v>
      </c>
      <c r="B14" s="93" t="s">
        <v>41</v>
      </c>
      <c r="C14" s="130"/>
      <c r="D14" s="131"/>
      <c r="E14" s="97" t="s">
        <v>16</v>
      </c>
      <c r="F14" s="93" t="s">
        <v>41</v>
      </c>
      <c r="G14" s="130"/>
      <c r="H14" s="131"/>
      <c r="I14" s="97" t="s">
        <v>27</v>
      </c>
      <c r="J14" s="93" t="s">
        <v>41</v>
      </c>
      <c r="K14" s="130"/>
      <c r="L14" s="132"/>
    </row>
    <row r="15" spans="1:34" ht="15" customHeight="1" x14ac:dyDescent="0.2">
      <c r="A15" s="92" t="s">
        <v>8</v>
      </c>
      <c r="B15" s="93" t="s">
        <v>41</v>
      </c>
      <c r="C15" s="130"/>
      <c r="D15" s="131"/>
      <c r="E15" s="97" t="s">
        <v>17</v>
      </c>
      <c r="F15" s="93" t="s">
        <v>41</v>
      </c>
      <c r="G15" s="130"/>
      <c r="H15" s="131"/>
      <c r="I15" s="97" t="s">
        <v>28</v>
      </c>
      <c r="J15" s="93" t="s">
        <v>41</v>
      </c>
      <c r="K15" s="130"/>
      <c r="L15" s="132"/>
    </row>
    <row r="16" spans="1:34" ht="15" customHeight="1" x14ac:dyDescent="0.2">
      <c r="A16" s="92" t="s">
        <v>9</v>
      </c>
      <c r="B16" s="93" t="s">
        <v>41</v>
      </c>
      <c r="C16" s="130"/>
      <c r="D16" s="131"/>
      <c r="E16" s="97" t="s">
        <v>18</v>
      </c>
      <c r="F16" s="93" t="s">
        <v>41</v>
      </c>
      <c r="G16" s="130"/>
      <c r="H16" s="131"/>
      <c r="I16" s="97" t="s">
        <v>29</v>
      </c>
      <c r="J16" s="93" t="s">
        <v>41</v>
      </c>
      <c r="K16" s="130"/>
      <c r="L16" s="132"/>
      <c r="O16" s="15"/>
      <c r="P16" s="16"/>
      <c r="Q16" s="17"/>
      <c r="R16" s="15"/>
      <c r="S16" s="16"/>
      <c r="T16" s="16"/>
      <c r="U16" s="15"/>
      <c r="V16" s="16"/>
      <c r="W16" s="16"/>
      <c r="X16" s="18"/>
      <c r="Y16" s="13"/>
    </row>
    <row r="17" spans="1:25" ht="15" customHeight="1" x14ac:dyDescent="0.2">
      <c r="A17" s="94">
        <v>7</v>
      </c>
      <c r="B17" s="93" t="s">
        <v>41</v>
      </c>
      <c r="C17" s="130"/>
      <c r="D17" s="131"/>
      <c r="E17" s="97" t="s">
        <v>19</v>
      </c>
      <c r="F17" s="93" t="s">
        <v>41</v>
      </c>
      <c r="G17" s="130"/>
      <c r="H17" s="131"/>
      <c r="I17" s="97" t="s">
        <v>30</v>
      </c>
      <c r="J17" s="93" t="s">
        <v>41</v>
      </c>
      <c r="K17" s="130"/>
      <c r="L17" s="132"/>
      <c r="O17" s="19"/>
      <c r="P17" s="161"/>
      <c r="Q17" s="162"/>
      <c r="R17" s="19"/>
      <c r="S17" s="22"/>
      <c r="T17" s="23"/>
      <c r="U17" s="19"/>
      <c r="V17" s="22"/>
      <c r="W17" s="23"/>
      <c r="X17" s="13"/>
      <c r="Y17" s="13"/>
    </row>
    <row r="18" spans="1:25" ht="15" customHeight="1" x14ac:dyDescent="0.2">
      <c r="A18" s="92" t="s">
        <v>10</v>
      </c>
      <c r="B18" s="93" t="s">
        <v>41</v>
      </c>
      <c r="C18" s="130"/>
      <c r="D18" s="131"/>
      <c r="E18" s="97" t="s">
        <v>20</v>
      </c>
      <c r="F18" s="93" t="s">
        <v>41</v>
      </c>
      <c r="G18" s="130"/>
      <c r="H18" s="131"/>
      <c r="I18" s="97" t="s">
        <v>31</v>
      </c>
      <c r="J18" s="93" t="s">
        <v>41</v>
      </c>
      <c r="K18" s="130"/>
      <c r="L18" s="132"/>
      <c r="O18" s="19"/>
      <c r="P18" s="20"/>
      <c r="Q18" s="21"/>
      <c r="R18" s="19"/>
      <c r="S18" s="22"/>
      <c r="T18" s="23"/>
      <c r="U18" s="19"/>
      <c r="V18" s="22"/>
      <c r="W18" s="23"/>
      <c r="X18" s="13"/>
      <c r="Y18" s="13"/>
    </row>
    <row r="19" spans="1:25" ht="15" customHeight="1" x14ac:dyDescent="0.2">
      <c r="A19" s="94">
        <v>9</v>
      </c>
      <c r="B19" s="93" t="s">
        <v>41</v>
      </c>
      <c r="C19" s="130"/>
      <c r="D19" s="131"/>
      <c r="E19" s="97" t="s">
        <v>21</v>
      </c>
      <c r="F19" s="93" t="s">
        <v>41</v>
      </c>
      <c r="G19" s="130"/>
      <c r="H19" s="131"/>
      <c r="I19" s="97" t="s">
        <v>3</v>
      </c>
      <c r="J19" s="93" t="s">
        <v>41</v>
      </c>
      <c r="K19" s="130"/>
      <c r="L19" s="132"/>
      <c r="N19" s="163"/>
      <c r="O19" s="163"/>
      <c r="P19" s="163"/>
      <c r="Q19" s="163"/>
      <c r="R19" s="163"/>
      <c r="S19" s="163"/>
      <c r="T19" s="23"/>
      <c r="U19" s="19"/>
      <c r="V19" s="22"/>
      <c r="W19" s="23"/>
    </row>
    <row r="20" spans="1:25" ht="15" customHeight="1" thickBot="1" x14ac:dyDescent="0.25">
      <c r="A20" s="95" t="s">
        <v>11</v>
      </c>
      <c r="B20" s="96" t="s">
        <v>41</v>
      </c>
      <c r="C20" s="153"/>
      <c r="D20" s="154"/>
      <c r="E20" s="98" t="s">
        <v>22</v>
      </c>
      <c r="F20" s="96" t="s">
        <v>41</v>
      </c>
      <c r="G20" s="153"/>
      <c r="H20" s="154"/>
      <c r="I20" s="98" t="s">
        <v>4</v>
      </c>
      <c r="J20" s="96" t="s">
        <v>41</v>
      </c>
      <c r="K20" s="153"/>
      <c r="L20" s="217"/>
      <c r="N20" s="9"/>
      <c r="O20" s="9"/>
      <c r="P20" s="9"/>
      <c r="Q20" s="9"/>
      <c r="R20" s="9"/>
      <c r="S20" s="9"/>
      <c r="T20" s="24"/>
      <c r="U20" s="19"/>
      <c r="V20" s="22"/>
      <c r="W20" s="23"/>
    </row>
    <row r="21" spans="1:25" ht="13.5" customHeight="1" thickBot="1" x14ac:dyDescent="0.25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N21" s="9"/>
      <c r="O21" s="9"/>
      <c r="P21" s="9"/>
      <c r="Q21" s="9"/>
      <c r="R21" s="9"/>
      <c r="S21" s="9"/>
      <c r="T21" s="24"/>
      <c r="U21" s="19"/>
      <c r="V21" s="22"/>
      <c r="W21" s="23"/>
    </row>
    <row r="22" spans="1:25" ht="15" customHeight="1" x14ac:dyDescent="0.2">
      <c r="A22" s="136" t="s">
        <v>94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8"/>
      <c r="N22" s="9"/>
      <c r="O22" s="9"/>
      <c r="P22" s="9"/>
      <c r="Q22" s="9"/>
      <c r="R22" s="9"/>
      <c r="S22" s="9"/>
      <c r="T22" s="24"/>
      <c r="U22" s="19"/>
      <c r="V22" s="22"/>
      <c r="W22" s="23"/>
    </row>
    <row r="23" spans="1:25" ht="15" customHeight="1" x14ac:dyDescent="0.2">
      <c r="A23" s="212" t="s">
        <v>1</v>
      </c>
      <c r="B23" s="139" t="s">
        <v>39</v>
      </c>
      <c r="C23" s="164" t="s">
        <v>60</v>
      </c>
      <c r="D23" s="164"/>
      <c r="E23" s="140" t="s">
        <v>1</v>
      </c>
      <c r="F23" s="196" t="s">
        <v>39</v>
      </c>
      <c r="G23" s="164" t="s">
        <v>60</v>
      </c>
      <c r="H23" s="164"/>
      <c r="I23" s="140" t="s">
        <v>1</v>
      </c>
      <c r="J23" s="196" t="s">
        <v>39</v>
      </c>
      <c r="K23" s="164" t="s">
        <v>60</v>
      </c>
      <c r="L23" s="165"/>
      <c r="N23" s="9"/>
      <c r="O23" s="9"/>
      <c r="P23" s="9"/>
      <c r="Q23" s="9"/>
      <c r="R23" s="9"/>
      <c r="S23" s="9"/>
      <c r="T23" s="24"/>
      <c r="U23" s="19"/>
      <c r="V23" s="22"/>
      <c r="W23" s="23"/>
    </row>
    <row r="24" spans="1:25" ht="15" x14ac:dyDescent="0.2">
      <c r="A24" s="212"/>
      <c r="B24" s="139"/>
      <c r="C24" s="164"/>
      <c r="D24" s="164"/>
      <c r="E24" s="140"/>
      <c r="F24" s="196"/>
      <c r="G24" s="164"/>
      <c r="H24" s="164"/>
      <c r="I24" s="140"/>
      <c r="J24" s="196"/>
      <c r="K24" s="164"/>
      <c r="L24" s="165"/>
      <c r="N24" s="9"/>
      <c r="O24" s="9"/>
      <c r="P24" s="9"/>
      <c r="Q24" s="9"/>
      <c r="R24" s="9"/>
      <c r="S24" s="9"/>
      <c r="T24" s="24"/>
      <c r="U24" s="19"/>
      <c r="V24" s="22"/>
      <c r="W24" s="23"/>
    </row>
    <row r="25" spans="1:25" ht="22.5" customHeight="1" x14ac:dyDescent="0.2">
      <c r="A25" s="212"/>
      <c r="B25" s="139"/>
      <c r="C25" s="46" t="s">
        <v>55</v>
      </c>
      <c r="D25" s="46" t="s">
        <v>34</v>
      </c>
      <c r="E25" s="140"/>
      <c r="F25" s="196"/>
      <c r="G25" s="46" t="s">
        <v>0</v>
      </c>
      <c r="H25" s="46" t="s">
        <v>34</v>
      </c>
      <c r="I25" s="140"/>
      <c r="J25" s="196"/>
      <c r="K25" s="46" t="s">
        <v>0</v>
      </c>
      <c r="L25" s="48" t="s">
        <v>34</v>
      </c>
      <c r="N25" s="9"/>
      <c r="O25" s="9"/>
      <c r="P25" s="9"/>
      <c r="Q25" s="9"/>
      <c r="R25" s="9"/>
      <c r="S25" s="9"/>
      <c r="T25" s="24"/>
      <c r="U25" s="19"/>
      <c r="V25" s="22"/>
      <c r="W25" s="23"/>
    </row>
    <row r="26" spans="1:25" ht="15" customHeight="1" x14ac:dyDescent="0.2">
      <c r="A26" s="92" t="s">
        <v>3</v>
      </c>
      <c r="B26" s="61"/>
      <c r="C26" s="133"/>
      <c r="D26" s="135"/>
      <c r="E26" s="97" t="s">
        <v>12</v>
      </c>
      <c r="F26" s="61"/>
      <c r="G26" s="133"/>
      <c r="H26" s="135"/>
      <c r="I26" s="97" t="s">
        <v>23</v>
      </c>
      <c r="J26" s="61"/>
      <c r="K26" s="133"/>
      <c r="L26" s="134"/>
      <c r="N26" s="9"/>
      <c r="O26" s="9"/>
      <c r="P26" s="9"/>
      <c r="Q26" s="9"/>
      <c r="R26" s="9"/>
      <c r="S26" s="9"/>
      <c r="T26" s="24"/>
      <c r="U26" s="19"/>
      <c r="V26" s="22"/>
      <c r="W26" s="23"/>
    </row>
    <row r="27" spans="1:25" ht="15" customHeight="1" x14ac:dyDescent="0.2">
      <c r="A27" s="92" t="s">
        <v>4</v>
      </c>
      <c r="B27" s="61"/>
      <c r="C27" s="133"/>
      <c r="D27" s="135"/>
      <c r="E27" s="97" t="s">
        <v>13</v>
      </c>
      <c r="F27" s="61"/>
      <c r="G27" s="133"/>
      <c r="H27" s="135"/>
      <c r="I27" s="97" t="s">
        <v>24</v>
      </c>
      <c r="J27" s="61"/>
      <c r="K27" s="133"/>
      <c r="L27" s="134"/>
      <c r="N27" s="9"/>
      <c r="O27" s="9"/>
      <c r="P27" s="9"/>
      <c r="Q27" s="9"/>
      <c r="R27" s="9"/>
      <c r="S27" s="9"/>
      <c r="T27" s="24"/>
      <c r="U27" s="19"/>
      <c r="V27" s="22"/>
      <c r="W27" s="23"/>
    </row>
    <row r="28" spans="1:25" ht="15" customHeight="1" x14ac:dyDescent="0.2">
      <c r="A28" s="92" t="s">
        <v>5</v>
      </c>
      <c r="B28" s="61"/>
      <c r="C28" s="133"/>
      <c r="D28" s="135"/>
      <c r="E28" s="97" t="s">
        <v>14</v>
      </c>
      <c r="F28" s="61"/>
      <c r="G28" s="133"/>
      <c r="H28" s="135"/>
      <c r="I28" s="97" t="s">
        <v>25</v>
      </c>
      <c r="J28" s="61"/>
      <c r="K28" s="133"/>
      <c r="L28" s="134"/>
      <c r="N28" s="9"/>
      <c r="O28" s="9"/>
      <c r="P28" s="9"/>
      <c r="Q28" s="9"/>
      <c r="R28" s="9"/>
      <c r="S28" s="9"/>
      <c r="T28" s="24"/>
      <c r="U28" s="19"/>
      <c r="V28" s="22"/>
      <c r="W28" s="23"/>
    </row>
    <row r="29" spans="1:25" ht="15" customHeight="1" x14ac:dyDescent="0.2">
      <c r="A29" s="92" t="s">
        <v>6</v>
      </c>
      <c r="B29" s="61"/>
      <c r="C29" s="133"/>
      <c r="D29" s="135"/>
      <c r="E29" s="97" t="s">
        <v>15</v>
      </c>
      <c r="F29" s="61"/>
      <c r="G29" s="133"/>
      <c r="H29" s="135"/>
      <c r="I29" s="97" t="s">
        <v>26</v>
      </c>
      <c r="J29" s="61"/>
      <c r="K29" s="133"/>
      <c r="L29" s="134"/>
      <c r="N29" s="9"/>
      <c r="O29" s="9"/>
      <c r="P29" s="9"/>
      <c r="Q29" s="9"/>
      <c r="R29" s="9"/>
      <c r="S29" s="9"/>
      <c r="T29" s="24"/>
      <c r="U29" s="19"/>
      <c r="V29" s="22"/>
      <c r="W29" s="23"/>
    </row>
    <row r="30" spans="1:25" ht="15" customHeight="1" x14ac:dyDescent="0.2">
      <c r="A30" s="92" t="s">
        <v>7</v>
      </c>
      <c r="B30" s="61"/>
      <c r="C30" s="133"/>
      <c r="D30" s="135"/>
      <c r="E30" s="97" t="s">
        <v>16</v>
      </c>
      <c r="F30" s="61"/>
      <c r="G30" s="133"/>
      <c r="H30" s="135"/>
      <c r="I30" s="97" t="s">
        <v>27</v>
      </c>
      <c r="J30" s="61"/>
      <c r="K30" s="133"/>
      <c r="L30" s="134"/>
      <c r="N30" s="9"/>
      <c r="O30" s="9"/>
      <c r="P30" s="9"/>
      <c r="Q30" s="9"/>
      <c r="R30" s="9"/>
      <c r="S30" s="9"/>
      <c r="T30" s="24"/>
      <c r="U30" s="19"/>
      <c r="V30" s="22"/>
      <c r="W30" s="23"/>
    </row>
    <row r="31" spans="1:25" ht="15" customHeight="1" x14ac:dyDescent="0.2">
      <c r="A31" s="92" t="s">
        <v>8</v>
      </c>
      <c r="B31" s="61"/>
      <c r="C31" s="133"/>
      <c r="D31" s="135"/>
      <c r="E31" s="97" t="s">
        <v>17</v>
      </c>
      <c r="F31" s="61"/>
      <c r="G31" s="133"/>
      <c r="H31" s="135"/>
      <c r="I31" s="97" t="s">
        <v>28</v>
      </c>
      <c r="J31" s="61"/>
      <c r="K31" s="133"/>
      <c r="L31" s="134"/>
      <c r="N31" s="9"/>
      <c r="O31" s="9"/>
      <c r="P31" s="9"/>
      <c r="Q31" s="9"/>
      <c r="R31" s="9"/>
      <c r="S31" s="9"/>
      <c r="T31" s="24"/>
      <c r="U31" s="19"/>
      <c r="V31" s="22"/>
      <c r="W31" s="23"/>
    </row>
    <row r="32" spans="1:25" ht="15" customHeight="1" x14ac:dyDescent="0.2">
      <c r="A32" s="92" t="s">
        <v>9</v>
      </c>
      <c r="B32" s="61"/>
      <c r="C32" s="133"/>
      <c r="D32" s="135"/>
      <c r="E32" s="97" t="s">
        <v>18</v>
      </c>
      <c r="F32" s="61"/>
      <c r="G32" s="133"/>
      <c r="H32" s="135"/>
      <c r="I32" s="97" t="s">
        <v>29</v>
      </c>
      <c r="J32" s="61"/>
      <c r="K32" s="133"/>
      <c r="L32" s="134"/>
      <c r="N32" s="9"/>
      <c r="O32" s="9"/>
      <c r="P32" s="9"/>
      <c r="Q32" s="9"/>
      <c r="R32" s="9"/>
      <c r="S32" s="9"/>
      <c r="T32" s="24"/>
      <c r="U32" s="19"/>
      <c r="V32" s="22"/>
      <c r="W32" s="23"/>
    </row>
    <row r="33" spans="1:23" ht="15" customHeight="1" x14ac:dyDescent="0.2">
      <c r="A33" s="94">
        <v>7</v>
      </c>
      <c r="B33" s="61"/>
      <c r="C33" s="133"/>
      <c r="D33" s="135"/>
      <c r="E33" s="97" t="s">
        <v>19</v>
      </c>
      <c r="F33" s="61"/>
      <c r="G33" s="133"/>
      <c r="H33" s="135"/>
      <c r="I33" s="97" t="s">
        <v>30</v>
      </c>
      <c r="J33" s="61"/>
      <c r="K33" s="133"/>
      <c r="L33" s="244"/>
      <c r="M33" s="115"/>
      <c r="N33" s="9"/>
      <c r="O33" s="9"/>
      <c r="P33" s="9"/>
      <c r="Q33" s="9"/>
      <c r="R33" s="9"/>
      <c r="S33" s="9"/>
      <c r="T33" s="24"/>
      <c r="U33" s="19"/>
      <c r="V33" s="22"/>
      <c r="W33" s="23"/>
    </row>
    <row r="34" spans="1:23" ht="15" customHeight="1" x14ac:dyDescent="0.2">
      <c r="A34" s="92" t="s">
        <v>10</v>
      </c>
      <c r="B34" s="61"/>
      <c r="C34" s="133"/>
      <c r="D34" s="135"/>
      <c r="E34" s="97" t="s">
        <v>20</v>
      </c>
      <c r="F34" s="61"/>
      <c r="G34" s="133"/>
      <c r="H34" s="135"/>
      <c r="I34" s="97" t="s">
        <v>31</v>
      </c>
      <c r="J34" s="61"/>
      <c r="K34" s="133"/>
      <c r="L34" s="244"/>
      <c r="M34" s="115"/>
      <c r="N34" s="9"/>
      <c r="O34" s="19"/>
      <c r="P34" s="161"/>
      <c r="Q34" s="162"/>
      <c r="R34" s="19"/>
      <c r="S34" s="22"/>
      <c r="T34" s="23"/>
      <c r="U34" s="19"/>
      <c r="V34" s="22"/>
      <c r="W34" s="23"/>
    </row>
    <row r="35" spans="1:23" ht="15" customHeight="1" x14ac:dyDescent="0.2">
      <c r="A35" s="94">
        <v>9</v>
      </c>
      <c r="B35" s="61"/>
      <c r="C35" s="133"/>
      <c r="D35" s="135"/>
      <c r="E35" s="97" t="s">
        <v>21</v>
      </c>
      <c r="F35" s="61"/>
      <c r="G35" s="133"/>
      <c r="H35" s="135"/>
      <c r="I35" s="97" t="s">
        <v>3</v>
      </c>
      <c r="J35" s="61"/>
      <c r="K35" s="133"/>
      <c r="L35" s="244"/>
      <c r="M35" s="116"/>
      <c r="N35" s="9"/>
      <c r="O35" s="19"/>
      <c r="P35" s="20"/>
      <c r="Q35" s="21"/>
      <c r="R35" s="19"/>
      <c r="S35" s="22"/>
      <c r="T35" s="23"/>
      <c r="U35" s="19"/>
      <c r="V35" s="22"/>
      <c r="W35" s="23"/>
    </row>
    <row r="36" spans="1:23" ht="15" customHeight="1" thickBot="1" x14ac:dyDescent="0.25">
      <c r="A36" s="95" t="s">
        <v>11</v>
      </c>
      <c r="B36" s="62"/>
      <c r="C36" s="179"/>
      <c r="D36" s="180"/>
      <c r="E36" s="98" t="s">
        <v>22</v>
      </c>
      <c r="F36" s="62"/>
      <c r="G36" s="179"/>
      <c r="H36" s="180"/>
      <c r="I36" s="98" t="s">
        <v>4</v>
      </c>
      <c r="J36" s="62"/>
      <c r="K36" s="179"/>
      <c r="L36" s="245"/>
      <c r="M36" s="117"/>
      <c r="N36" s="9"/>
      <c r="O36" s="19"/>
      <c r="P36" s="161"/>
      <c r="Q36" s="162"/>
      <c r="R36" s="19"/>
      <c r="S36" s="22"/>
      <c r="T36" s="9"/>
      <c r="U36" s="19"/>
      <c r="V36" s="22"/>
      <c r="W36" s="23"/>
    </row>
    <row r="37" spans="1:23" s="30" customFormat="1" ht="18.95" customHeight="1" thickBot="1" x14ac:dyDescent="0.25">
      <c r="A37" s="136" t="s">
        <v>71</v>
      </c>
      <c r="B37" s="183"/>
      <c r="C37" s="183"/>
      <c r="D37" s="183"/>
      <c r="E37" s="183"/>
      <c r="F37" s="183"/>
      <c r="G37" s="88" t="s">
        <v>64</v>
      </c>
      <c r="H37" s="168" t="s">
        <v>72</v>
      </c>
      <c r="I37" s="169"/>
      <c r="J37" s="169"/>
      <c r="K37" s="169"/>
      <c r="L37" s="169"/>
      <c r="M37" s="117"/>
      <c r="N37" s="105"/>
      <c r="O37" s="25"/>
      <c r="P37" s="26"/>
      <c r="Q37" s="27"/>
      <c r="R37" s="25"/>
      <c r="S37" s="28"/>
      <c r="T37" s="106"/>
      <c r="U37" s="33"/>
      <c r="V37" s="28"/>
      <c r="W37" s="29"/>
    </row>
    <row r="38" spans="1:23" s="31" customFormat="1" ht="18.95" customHeight="1" thickBot="1" x14ac:dyDescent="0.3">
      <c r="A38" s="210" t="s">
        <v>69</v>
      </c>
      <c r="B38" s="211"/>
      <c r="C38" s="75"/>
      <c r="D38" s="213" t="s">
        <v>70</v>
      </c>
      <c r="E38" s="214"/>
      <c r="F38" s="76"/>
      <c r="G38" s="81">
        <f>F38+C38</f>
        <v>0</v>
      </c>
      <c r="H38" s="170" t="s">
        <v>114</v>
      </c>
      <c r="I38" s="171"/>
      <c r="J38" s="171"/>
      <c r="K38" s="171"/>
      <c r="L38" s="171"/>
      <c r="M38" s="116"/>
      <c r="N38" s="107"/>
      <c r="O38" s="25"/>
      <c r="P38" s="157"/>
      <c r="Q38" s="157"/>
      <c r="R38" s="108"/>
      <c r="S38" s="28"/>
      <c r="T38" s="33"/>
      <c r="U38" s="33"/>
      <c r="V38" s="28"/>
      <c r="W38" s="28"/>
    </row>
    <row r="39" spans="1:23" s="31" customFormat="1" ht="18.95" customHeight="1" thickBot="1" x14ac:dyDescent="0.25">
      <c r="A39" s="181" t="s">
        <v>93</v>
      </c>
      <c r="B39" s="182"/>
      <c r="C39" s="182"/>
      <c r="D39" s="182"/>
      <c r="E39" s="182"/>
      <c r="F39" s="182"/>
      <c r="G39" s="89"/>
      <c r="H39" s="172"/>
      <c r="I39" s="173"/>
      <c r="J39" s="173"/>
      <c r="K39" s="173"/>
      <c r="L39" s="174"/>
      <c r="M39" s="116"/>
      <c r="N39" s="107"/>
      <c r="O39" s="25"/>
      <c r="P39" s="26"/>
      <c r="Q39" s="26"/>
      <c r="R39" s="108"/>
      <c r="S39" s="28"/>
      <c r="T39" s="32"/>
      <c r="U39" s="33"/>
      <c r="V39" s="28"/>
      <c r="W39" s="28"/>
    </row>
    <row r="40" spans="1:23" s="30" customFormat="1" ht="18.95" customHeight="1" thickBot="1" x14ac:dyDescent="0.3">
      <c r="A40" s="260" t="s">
        <v>92</v>
      </c>
      <c r="B40" s="261"/>
      <c r="C40" s="261"/>
      <c r="D40" s="261"/>
      <c r="E40" s="262"/>
      <c r="F40" s="262"/>
      <c r="G40" s="80">
        <f>IF(ISBLANK(E40), 0, LOOKUP(B278,A99:B275))</f>
        <v>0</v>
      </c>
      <c r="H40" s="175" t="s">
        <v>45</v>
      </c>
      <c r="I40" s="175"/>
      <c r="J40" s="175"/>
      <c r="K40" s="175"/>
      <c r="L40" s="175"/>
      <c r="M40" s="116"/>
      <c r="N40" s="105"/>
      <c r="O40" s="25"/>
      <c r="P40" s="157"/>
      <c r="Q40" s="158"/>
      <c r="R40" s="109"/>
      <c r="S40" s="28"/>
      <c r="T40" s="33"/>
      <c r="U40" s="33"/>
      <c r="V40" s="28"/>
      <c r="W40" s="29"/>
    </row>
    <row r="41" spans="1:23" s="30" customFormat="1" ht="18.95" customHeight="1" x14ac:dyDescent="0.2">
      <c r="A41" s="176" t="s">
        <v>91</v>
      </c>
      <c r="B41" s="177"/>
      <c r="C41" s="177"/>
      <c r="D41" s="177"/>
      <c r="E41" s="177"/>
      <c r="F41" s="177"/>
      <c r="G41" s="90"/>
      <c r="H41" s="246"/>
      <c r="I41" s="246"/>
      <c r="J41" s="246"/>
      <c r="K41" s="246"/>
      <c r="L41" s="246"/>
      <c r="M41" s="118"/>
      <c r="N41" s="110"/>
      <c r="O41" s="110"/>
      <c r="P41" s="110"/>
      <c r="Q41" s="27"/>
      <c r="R41" s="109"/>
      <c r="S41" s="28"/>
      <c r="T41" s="33"/>
      <c r="U41" s="33"/>
      <c r="V41" s="28"/>
      <c r="W41" s="29"/>
    </row>
    <row r="42" spans="1:23" s="30" customFormat="1" ht="18.95" customHeight="1" thickBot="1" x14ac:dyDescent="0.25">
      <c r="A42" s="184" t="s">
        <v>89</v>
      </c>
      <c r="B42" s="185"/>
      <c r="C42" s="185"/>
      <c r="D42" s="185"/>
      <c r="E42" s="185"/>
      <c r="F42" s="185"/>
      <c r="G42" s="64"/>
      <c r="H42" s="72"/>
      <c r="I42" s="73"/>
      <c r="J42" s="73"/>
      <c r="K42" s="73"/>
      <c r="L42" s="101"/>
      <c r="M42" s="119"/>
      <c r="N42" s="105"/>
      <c r="O42" s="25"/>
      <c r="P42" s="157"/>
      <c r="Q42" s="158"/>
      <c r="R42" s="109"/>
      <c r="S42" s="28"/>
      <c r="T42" s="33"/>
      <c r="U42" s="33"/>
      <c r="V42" s="28"/>
      <c r="W42" s="29"/>
    </row>
    <row r="43" spans="1:23" s="30" customFormat="1" ht="26.25" customHeight="1" thickBot="1" x14ac:dyDescent="0.25">
      <c r="A43" s="265" t="s">
        <v>57</v>
      </c>
      <c r="B43" s="266"/>
      <c r="C43" s="77">
        <v>0</v>
      </c>
      <c r="D43" s="267" t="s">
        <v>58</v>
      </c>
      <c r="E43" s="266"/>
      <c r="F43" s="78">
        <f>IF(J3="YES", 0, LOOKUP(B277,A99:B275))</f>
        <v>0</v>
      </c>
      <c r="G43" s="79">
        <f>PRODUCT(C43,F43)</f>
        <v>0</v>
      </c>
      <c r="H43" s="247"/>
      <c r="I43" s="248"/>
      <c r="J43" s="248"/>
      <c r="K43" s="248"/>
      <c r="L43" s="248"/>
      <c r="M43" s="119"/>
      <c r="N43" s="105"/>
      <c r="O43" s="25"/>
      <c r="P43" s="26"/>
      <c r="Q43" s="27"/>
      <c r="R43" s="109"/>
      <c r="S43" s="28"/>
      <c r="T43" s="33"/>
      <c r="U43" s="33"/>
      <c r="V43" s="28"/>
      <c r="W43" s="29"/>
    </row>
    <row r="44" spans="1:23" s="30" customFormat="1" ht="8.25" customHeight="1" x14ac:dyDescent="0.25">
      <c r="A44" s="215"/>
      <c r="B44" s="216"/>
      <c r="C44" s="216"/>
      <c r="D44" s="216"/>
      <c r="E44" s="216"/>
      <c r="F44" s="216"/>
      <c r="G44" s="47"/>
      <c r="H44" s="178"/>
      <c r="I44" s="178"/>
      <c r="J44" s="178"/>
      <c r="K44" s="178"/>
      <c r="L44" s="102"/>
      <c r="M44" s="119"/>
      <c r="N44" s="111"/>
      <c r="O44" s="25"/>
      <c r="P44" s="26"/>
      <c r="Q44" s="27"/>
      <c r="R44" s="109"/>
      <c r="S44" s="28"/>
      <c r="T44" s="33"/>
      <c r="U44" s="33"/>
      <c r="V44" s="28"/>
      <c r="W44" s="29"/>
    </row>
    <row r="45" spans="1:23" s="30" customFormat="1" ht="18" customHeight="1" x14ac:dyDescent="0.2">
      <c r="A45" s="166" t="s">
        <v>118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19"/>
      <c r="N45" s="111"/>
      <c r="O45" s="25"/>
      <c r="P45" s="26"/>
      <c r="Q45" s="27"/>
      <c r="R45" s="109"/>
      <c r="S45" s="28"/>
      <c r="T45" s="33"/>
      <c r="U45" s="33"/>
      <c r="V45" s="28"/>
      <c r="W45" s="29"/>
    </row>
    <row r="46" spans="1:23" ht="18" customHeight="1" x14ac:dyDescent="0.2">
      <c r="A46" s="99" t="s">
        <v>73</v>
      </c>
      <c r="B46" s="100" t="s">
        <v>96</v>
      </c>
      <c r="C46" s="100" t="s">
        <v>41</v>
      </c>
      <c r="D46" s="100" t="s">
        <v>102</v>
      </c>
      <c r="E46" s="100" t="s">
        <v>98</v>
      </c>
      <c r="F46" s="100" t="s">
        <v>75</v>
      </c>
      <c r="G46" s="100" t="s">
        <v>38</v>
      </c>
      <c r="H46" s="100" t="s">
        <v>100</v>
      </c>
      <c r="I46" s="100" t="s">
        <v>77</v>
      </c>
      <c r="J46" s="100" t="s">
        <v>106</v>
      </c>
      <c r="K46" s="100" t="s">
        <v>40</v>
      </c>
      <c r="L46" s="103" t="s">
        <v>110</v>
      </c>
      <c r="M46" s="120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ht="18" customHeight="1" x14ac:dyDescent="0.2">
      <c r="A47" s="82">
        <f>G77</f>
        <v>0</v>
      </c>
      <c r="B47" s="82">
        <f>PRODUCT(C43,F43)</f>
        <v>0</v>
      </c>
      <c r="C47" s="82">
        <f>SUM(C10:C20)+ SUM(G10:G20)+SUM(K10:K20)</f>
        <v>0</v>
      </c>
      <c r="D47" s="83">
        <f>G74</f>
        <v>0</v>
      </c>
      <c r="E47" s="83">
        <f>G40</f>
        <v>0</v>
      </c>
      <c r="F47" s="83">
        <f>G78</f>
        <v>0</v>
      </c>
      <c r="G47" s="82">
        <f>G72</f>
        <v>0</v>
      </c>
      <c r="H47" s="82">
        <f>G73</f>
        <v>0</v>
      </c>
      <c r="I47" s="82">
        <f>G79</f>
        <v>0</v>
      </c>
      <c r="J47" s="82">
        <f>G81</f>
        <v>0</v>
      </c>
      <c r="K47" s="82">
        <f>G71</f>
        <v>0</v>
      </c>
      <c r="L47" s="104">
        <f>SUM(A47:K47)</f>
        <v>0</v>
      </c>
      <c r="M47" s="120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s="30" customFormat="1" ht="18" customHeight="1" thickBot="1" x14ac:dyDescent="0.25">
      <c r="A48" s="240" t="s">
        <v>111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119"/>
      <c r="N48" s="111"/>
      <c r="O48" s="25"/>
      <c r="P48" s="26"/>
      <c r="Q48" s="27"/>
      <c r="R48" s="109"/>
      <c r="S48" s="28"/>
      <c r="T48" s="33"/>
      <c r="U48" s="33"/>
      <c r="V48" s="28"/>
      <c r="W48" s="29"/>
    </row>
    <row r="49" spans="1:23" s="34" customFormat="1" ht="18.95" customHeight="1" x14ac:dyDescent="0.2">
      <c r="A49" s="147" t="s">
        <v>36</v>
      </c>
      <c r="B49" s="148"/>
      <c r="C49" s="148"/>
      <c r="D49" s="148"/>
      <c r="E49" s="148"/>
      <c r="F49" s="148"/>
      <c r="G49" s="148"/>
      <c r="H49" s="149"/>
      <c r="I49" s="149"/>
      <c r="J49" s="149"/>
      <c r="K49" s="149"/>
      <c r="L49" s="149"/>
      <c r="M49" s="115"/>
      <c r="N49" s="112"/>
      <c r="O49" s="15"/>
      <c r="P49" s="159"/>
      <c r="Q49" s="160"/>
      <c r="R49" s="113"/>
      <c r="S49" s="37"/>
      <c r="T49" s="33"/>
      <c r="U49" s="33"/>
      <c r="V49" s="37"/>
      <c r="W49" s="38"/>
    </row>
    <row r="50" spans="1:23" s="34" customFormat="1" ht="18.95" customHeight="1" thickBot="1" x14ac:dyDescent="0.25">
      <c r="A50" s="207"/>
      <c r="B50" s="208"/>
      <c r="C50" s="208"/>
      <c r="D50" s="208"/>
      <c r="E50" s="208"/>
      <c r="F50" s="150"/>
      <c r="G50" s="151"/>
      <c r="H50" s="242" t="s">
        <v>66</v>
      </c>
      <c r="I50" s="243"/>
      <c r="J50" s="243"/>
      <c r="K50" s="243"/>
      <c r="L50" s="243"/>
      <c r="M50" s="115"/>
      <c r="N50" s="112"/>
      <c r="O50" s="15"/>
      <c r="P50" s="35"/>
      <c r="Q50" s="36"/>
      <c r="R50" s="113"/>
      <c r="S50" s="37"/>
      <c r="T50" s="33"/>
      <c r="U50" s="33"/>
      <c r="V50" s="37"/>
      <c r="W50" s="38"/>
    </row>
    <row r="51" spans="1:23" ht="18.95" customHeight="1" x14ac:dyDescent="0.2">
      <c r="A51" s="207"/>
      <c r="B51" s="208"/>
      <c r="C51" s="208"/>
      <c r="D51" s="208"/>
      <c r="E51" s="208"/>
      <c r="F51" s="151"/>
      <c r="G51" s="152"/>
      <c r="H51" s="145" t="s">
        <v>67</v>
      </c>
      <c r="I51" s="146"/>
      <c r="J51" s="146"/>
      <c r="K51" s="146"/>
      <c r="L51" s="146"/>
      <c r="M51" s="121"/>
      <c r="N51" s="9"/>
      <c r="O51" s="19"/>
      <c r="P51" s="20"/>
      <c r="Q51" s="21"/>
      <c r="R51" s="114"/>
      <c r="S51" s="22"/>
      <c r="T51" s="32"/>
      <c r="U51" s="19"/>
      <c r="V51" s="22"/>
      <c r="W51" s="39"/>
    </row>
    <row r="52" spans="1:23" ht="15" customHeight="1" thickBot="1" x14ac:dyDescent="0.25">
      <c r="A52" s="221" t="s">
        <v>43</v>
      </c>
      <c r="B52" s="222"/>
      <c r="C52" s="222"/>
      <c r="D52" s="222"/>
      <c r="E52" s="222"/>
      <c r="F52" s="228" t="s">
        <v>33</v>
      </c>
      <c r="G52" s="229"/>
      <c r="H52" s="74" t="s">
        <v>68</v>
      </c>
      <c r="I52" s="238"/>
      <c r="J52" s="239"/>
      <c r="K52" s="239"/>
      <c r="L52" s="239"/>
      <c r="M52" s="115"/>
      <c r="O52" s="19"/>
      <c r="P52" s="20"/>
      <c r="Q52" s="21"/>
      <c r="R52" s="1"/>
      <c r="S52" s="22"/>
      <c r="T52" s="40"/>
      <c r="U52" s="19"/>
      <c r="V52" s="22"/>
      <c r="W52" s="39"/>
    </row>
    <row r="53" spans="1:23" s="41" customFormat="1" ht="6.75" customHeight="1" x14ac:dyDescent="0.2">
      <c r="A53" s="230" t="s">
        <v>35</v>
      </c>
      <c r="B53" s="231"/>
      <c r="C53" s="231"/>
      <c r="D53" s="231"/>
      <c r="E53" s="231"/>
      <c r="F53" s="231"/>
      <c r="G53" s="231"/>
      <c r="H53" s="232"/>
      <c r="I53" s="232"/>
      <c r="J53" s="232"/>
      <c r="K53" s="232"/>
      <c r="L53" s="233"/>
      <c r="M53" s="6"/>
      <c r="O53" s="42"/>
      <c r="P53" s="155"/>
      <c r="Q53" s="156"/>
      <c r="R53" s="42"/>
      <c r="S53" s="39"/>
      <c r="T53" s="43"/>
      <c r="U53" s="42"/>
      <c r="V53" s="39"/>
      <c r="W53" s="39"/>
    </row>
    <row r="54" spans="1:23" ht="7.5" customHeight="1" x14ac:dyDescent="0.2">
      <c r="A54" s="234"/>
      <c r="B54" s="235"/>
      <c r="C54" s="235"/>
      <c r="D54" s="235"/>
      <c r="E54" s="235"/>
      <c r="F54" s="235"/>
      <c r="G54" s="235"/>
      <c r="H54" s="236"/>
      <c r="I54" s="236"/>
      <c r="J54" s="236"/>
      <c r="K54" s="236"/>
      <c r="L54" s="237"/>
      <c r="M54" s="34"/>
    </row>
    <row r="55" spans="1:23" ht="37.5" customHeight="1" x14ac:dyDescent="0.25">
      <c r="A55" s="223"/>
      <c r="B55" s="224"/>
      <c r="C55" s="224"/>
      <c r="D55" s="224"/>
      <c r="E55" s="225"/>
      <c r="F55" s="226"/>
      <c r="G55" s="227"/>
      <c r="H55" s="219"/>
      <c r="I55" s="220"/>
      <c r="J55" s="220"/>
      <c r="K55" s="220"/>
      <c r="L55" s="49"/>
      <c r="M55" s="7"/>
    </row>
    <row r="56" spans="1:23" s="34" customFormat="1" ht="12" customHeight="1" thickBot="1" x14ac:dyDescent="0.25">
      <c r="A56" s="221" t="s">
        <v>42</v>
      </c>
      <c r="B56" s="222"/>
      <c r="C56" s="222"/>
      <c r="D56" s="222"/>
      <c r="E56" s="222"/>
      <c r="F56" s="256" t="s">
        <v>33</v>
      </c>
      <c r="G56" s="257"/>
      <c r="H56" s="258" t="s">
        <v>44</v>
      </c>
      <c r="I56" s="259"/>
      <c r="J56" s="259"/>
      <c r="K56" s="259"/>
      <c r="L56" s="91" t="s">
        <v>33</v>
      </c>
      <c r="M56" s="7"/>
    </row>
    <row r="57" spans="1:23" x14ac:dyDescent="0.2">
      <c r="A57" s="58"/>
      <c r="B57" s="58"/>
      <c r="C57" s="58"/>
      <c r="D57" s="58"/>
      <c r="E57" s="58"/>
      <c r="F57" s="59"/>
      <c r="G57" s="58"/>
      <c r="H57" s="58"/>
      <c r="I57" s="58"/>
      <c r="J57" s="59"/>
      <c r="K57" s="58"/>
      <c r="L57" s="58"/>
    </row>
    <row r="58" spans="1:23" x14ac:dyDescent="0.2">
      <c r="A58" s="9"/>
      <c r="B58" s="9"/>
      <c r="C58" s="9"/>
      <c r="D58" s="9"/>
      <c r="E58" s="9"/>
      <c r="F58" s="60"/>
      <c r="G58" s="9"/>
      <c r="H58" s="9"/>
      <c r="I58" s="9"/>
      <c r="J58" s="60"/>
      <c r="K58" s="9"/>
      <c r="L58" s="9"/>
    </row>
    <row r="60" spans="1:23" ht="13.5" hidden="1" thickBot="1" x14ac:dyDescent="0.25">
      <c r="A60" s="253" t="s">
        <v>46</v>
      </c>
      <c r="B60" s="254"/>
      <c r="C60" s="255"/>
    </row>
    <row r="61" spans="1:23" hidden="1" x14ac:dyDescent="0.2">
      <c r="A61" s="7">
        <v>0</v>
      </c>
      <c r="B61" s="7">
        <v>24.99</v>
      </c>
      <c r="C61" s="7">
        <v>1</v>
      </c>
    </row>
    <row r="62" spans="1:23" hidden="1" x14ac:dyDescent="0.2">
      <c r="A62" s="7">
        <v>25</v>
      </c>
      <c r="B62" s="7">
        <v>59.99</v>
      </c>
      <c r="C62" s="7">
        <v>2</v>
      </c>
    </row>
    <row r="63" spans="1:23" hidden="1" x14ac:dyDescent="0.2">
      <c r="A63" s="7">
        <v>60</v>
      </c>
      <c r="B63" s="7">
        <v>71.989999999999995</v>
      </c>
      <c r="C63" s="7">
        <v>3</v>
      </c>
    </row>
    <row r="64" spans="1:23" hidden="1" x14ac:dyDescent="0.2">
      <c r="A64" s="7">
        <v>72</v>
      </c>
      <c r="B64" s="7">
        <v>87.99</v>
      </c>
      <c r="C64" s="7">
        <v>4</v>
      </c>
    </row>
    <row r="65" spans="1:7" hidden="1" x14ac:dyDescent="0.2">
      <c r="A65" s="7">
        <v>88</v>
      </c>
      <c r="B65" s="7">
        <v>99.99</v>
      </c>
      <c r="C65" s="7">
        <v>5</v>
      </c>
    </row>
    <row r="66" spans="1:7" hidden="1" x14ac:dyDescent="0.2">
      <c r="A66" s="7">
        <v>100</v>
      </c>
      <c r="B66" s="7">
        <v>121.99</v>
      </c>
      <c r="C66" s="7">
        <v>6</v>
      </c>
    </row>
    <row r="67" spans="1:7" hidden="1" x14ac:dyDescent="0.2">
      <c r="A67" s="7">
        <v>120</v>
      </c>
      <c r="B67" s="7">
        <v>139.99</v>
      </c>
      <c r="C67" s="7">
        <v>7</v>
      </c>
    </row>
    <row r="68" spans="1:7" hidden="1" x14ac:dyDescent="0.2">
      <c r="A68" s="7">
        <v>140</v>
      </c>
      <c r="B68" s="7">
        <v>176</v>
      </c>
      <c r="C68" s="7">
        <v>8</v>
      </c>
    </row>
    <row r="69" spans="1:7" ht="13.5" hidden="1" thickBot="1" x14ac:dyDescent="0.25"/>
    <row r="70" spans="1:7" ht="13.5" hidden="1" thickBot="1" x14ac:dyDescent="0.25">
      <c r="A70" s="249" t="s">
        <v>47</v>
      </c>
      <c r="B70" s="250"/>
      <c r="C70" s="251"/>
    </row>
    <row r="71" spans="1:7" hidden="1" x14ac:dyDescent="0.2">
      <c r="A71" s="142" t="s">
        <v>48</v>
      </c>
      <c r="B71" s="143"/>
      <c r="C71" s="143"/>
      <c r="D71" s="7">
        <f>SUMIF(B26:B36,"VA",C26:C36)</f>
        <v>0</v>
      </c>
      <c r="E71" s="7">
        <f>SUMIF(F26:F36,"VA",G26:G36)</f>
        <v>0</v>
      </c>
      <c r="F71" s="44">
        <f>SUMIF(J26:J36,"VA",K26:K36)</f>
        <v>0</v>
      </c>
      <c r="G71" s="7">
        <f>SUM(D71:F71)</f>
        <v>0</v>
      </c>
    </row>
    <row r="72" spans="1:7" hidden="1" x14ac:dyDescent="0.2">
      <c r="A72" s="142" t="s">
        <v>61</v>
      </c>
      <c r="B72" s="143"/>
      <c r="C72" s="143"/>
      <c r="D72" s="45">
        <f>SUMIF(B26:B36,"SL",C26:D36)</f>
        <v>0</v>
      </c>
      <c r="E72" s="7">
        <f>SUMIF(F26:F36,"SL",G26:H36)</f>
        <v>0</v>
      </c>
      <c r="F72" s="44">
        <f>SUMIF(J26:J36,"SL",K26:L36)</f>
        <v>0</v>
      </c>
      <c r="G72" s="7">
        <f>SUM(D72:F72)</f>
        <v>0</v>
      </c>
    </row>
    <row r="73" spans="1:7" hidden="1" x14ac:dyDescent="0.2">
      <c r="A73" s="142" t="s">
        <v>62</v>
      </c>
      <c r="B73" s="143"/>
      <c r="C73" s="143"/>
      <c r="D73" s="45">
        <f>SUMIF(B26:B36,"SLD",C26:D36)</f>
        <v>0</v>
      </c>
      <c r="E73" s="7">
        <f>SUMIF(F26:F36,"SLD",G26:H36)</f>
        <v>0</v>
      </c>
      <c r="F73" s="44">
        <f>SUMIF(J26:J36,"SLD",K26:L36)</f>
        <v>0</v>
      </c>
      <c r="G73" s="7">
        <f>SUM(D73:F73)</f>
        <v>0</v>
      </c>
    </row>
    <row r="74" spans="1:7" hidden="1" x14ac:dyDescent="0.2">
      <c r="A74" s="142" t="s">
        <v>63</v>
      </c>
      <c r="B74" s="143"/>
      <c r="C74" s="143"/>
      <c r="D74" s="45">
        <f>SUMIF(B26:B36,"SLF",C26:D36)</f>
        <v>0</v>
      </c>
      <c r="E74" s="7">
        <f>SUMIF(F28:F38,"SLF",G28:H38)</f>
        <v>0</v>
      </c>
      <c r="F74" s="44">
        <f>SUMIF(J28:J38,"SLF",K28:L38)</f>
        <v>0</v>
      </c>
      <c r="G74" s="7">
        <f>SUM(D74:F74)</f>
        <v>0</v>
      </c>
    </row>
    <row r="75" spans="1:7" hidden="1" x14ac:dyDescent="0.2">
      <c r="A75" s="142" t="s">
        <v>59</v>
      </c>
      <c r="B75" s="143"/>
      <c r="C75" s="143"/>
      <c r="D75" s="7">
        <f>SUMIF(B30:B40,"PH",C30:C40)</f>
        <v>0</v>
      </c>
      <c r="E75" s="7">
        <f>SUMIF(F30:F40,"PH",G30:G40)</f>
        <v>0</v>
      </c>
      <c r="F75" s="44">
        <f>SUMIF(J30:J40,"PH",K30:K40)</f>
        <v>0</v>
      </c>
      <c r="G75" s="7">
        <f>SUM(D75:F75)</f>
        <v>0</v>
      </c>
    </row>
    <row r="76" spans="1:7" hidden="1" x14ac:dyDescent="0.2">
      <c r="A76" s="263" t="s">
        <v>82</v>
      </c>
      <c r="B76" s="264"/>
      <c r="C76" s="264"/>
    </row>
    <row r="77" spans="1:7" hidden="1" x14ac:dyDescent="0.2">
      <c r="A77" s="142" t="s">
        <v>83</v>
      </c>
      <c r="B77" s="143"/>
      <c r="C77" s="143"/>
      <c r="D77" s="7">
        <f>SUMIF(B26:B36,"FL",C26:C36)</f>
        <v>0</v>
      </c>
      <c r="E77" s="7">
        <f>SUMIF(F26:F36,"FL",G26:G36)</f>
        <v>0</v>
      </c>
      <c r="F77" s="44">
        <f>SUMIF(J26:J36,"FL",K26:K36)</f>
        <v>0</v>
      </c>
      <c r="G77" s="7">
        <f>SUM(D77:F77)</f>
        <v>0</v>
      </c>
    </row>
    <row r="78" spans="1:7" hidden="1" x14ac:dyDescent="0.2">
      <c r="A78" s="142" t="s">
        <v>84</v>
      </c>
      <c r="B78" s="143"/>
      <c r="C78" s="143"/>
      <c r="D78" s="7">
        <f>SUMIF(B26:B36,"JD",C26:C36)</f>
        <v>0</v>
      </c>
      <c r="E78" s="7">
        <f>SUMIF(F26:F36,"JD",G26:G36)</f>
        <v>0</v>
      </c>
      <c r="F78" s="44">
        <f>SUMIF(J26:J36,"JD",K26:K36)</f>
        <v>0</v>
      </c>
      <c r="G78" s="7">
        <f>SUM(D78:F78)</f>
        <v>0</v>
      </c>
    </row>
    <row r="79" spans="1:7" hidden="1" x14ac:dyDescent="0.2">
      <c r="A79" s="142" t="s">
        <v>85</v>
      </c>
      <c r="B79" s="143"/>
      <c r="C79" s="143"/>
      <c r="D79" s="7">
        <f>SUMIF(B26:B36,"ML",C26:C36)</f>
        <v>0</v>
      </c>
      <c r="E79" s="7">
        <f>SUMIF(F26:F36,"ML",G26:G36)</f>
        <v>0</v>
      </c>
      <c r="F79" s="44">
        <f>SUMIF(J26:J36,"ML",K26:K36)</f>
        <v>0</v>
      </c>
      <c r="G79" s="7">
        <f>SUM(D79:F79)</f>
        <v>0</v>
      </c>
    </row>
    <row r="80" spans="1:7" hidden="1" x14ac:dyDescent="0.2">
      <c r="A80" s="142" t="s">
        <v>86</v>
      </c>
      <c r="B80" s="143"/>
      <c r="C80" s="143"/>
      <c r="D80" s="7">
        <f>SUMIF(B26:B36,"PL",C26:C36)</f>
        <v>0</v>
      </c>
      <c r="E80" s="7">
        <f>SUMIF(F26:F36,"PL",G26:G36)</f>
        <v>0</v>
      </c>
      <c r="F80" s="44">
        <f>SUMIF(J26:J36,"PL",K26:K36)</f>
        <v>0</v>
      </c>
      <c r="G80" s="7">
        <f>SUM(D80:F80)</f>
        <v>0</v>
      </c>
    </row>
    <row r="81" spans="1:7" hidden="1" x14ac:dyDescent="0.2">
      <c r="A81" s="142" t="s">
        <v>87</v>
      </c>
      <c r="B81" s="143"/>
      <c r="C81" s="143"/>
      <c r="D81" s="7">
        <f>SUMIF(B26:B36,"UTR",C26:C36)</f>
        <v>0</v>
      </c>
      <c r="E81" s="7">
        <f>SUMIF(F26:F36,"UTR",G26:G36)</f>
        <v>0</v>
      </c>
      <c r="F81" s="44">
        <f>SUMIF(J26:J36,"UTR",K26:K36)</f>
        <v>0</v>
      </c>
      <c r="G81" s="7">
        <f>SUM(D81:F81)</f>
        <v>0</v>
      </c>
    </row>
    <row r="82" spans="1:7" hidden="1" x14ac:dyDescent="0.2">
      <c r="A82" s="51"/>
      <c r="B82" s="52"/>
      <c r="C82" s="53" t="s">
        <v>88</v>
      </c>
      <c r="G82" s="7">
        <f>SUM(G77:G81)</f>
        <v>0</v>
      </c>
    </row>
    <row r="83" spans="1:7" hidden="1" x14ac:dyDescent="0.2"/>
    <row r="84" spans="1:7" ht="13.5" hidden="1" thickBot="1" x14ac:dyDescent="0.25"/>
    <row r="85" spans="1:7" ht="13.5" hidden="1" thickBot="1" x14ac:dyDescent="0.25">
      <c r="A85" s="249" t="s">
        <v>49</v>
      </c>
      <c r="B85" s="252"/>
      <c r="C85" s="251"/>
    </row>
    <row r="86" spans="1:7" hidden="1" x14ac:dyDescent="0.2"/>
    <row r="87" spans="1:7" hidden="1" x14ac:dyDescent="0.2">
      <c r="A87" s="50" t="s">
        <v>50</v>
      </c>
      <c r="B87" s="50"/>
      <c r="C87" s="50"/>
    </row>
    <row r="88" spans="1:7" hidden="1" x14ac:dyDescent="0.2">
      <c r="A88" s="50" t="s">
        <v>73</v>
      </c>
      <c r="B88" s="144" t="s">
        <v>74</v>
      </c>
      <c r="C88" s="144"/>
    </row>
    <row r="89" spans="1:7" hidden="1" x14ac:dyDescent="0.2">
      <c r="A89" s="50" t="s">
        <v>75</v>
      </c>
      <c r="B89" s="144" t="s">
        <v>76</v>
      </c>
      <c r="C89" s="144"/>
    </row>
    <row r="90" spans="1:7" hidden="1" x14ac:dyDescent="0.2">
      <c r="A90" s="50" t="s">
        <v>77</v>
      </c>
      <c r="B90" s="144" t="s">
        <v>78</v>
      </c>
      <c r="C90" s="144"/>
    </row>
    <row r="91" spans="1:7" hidden="1" x14ac:dyDescent="0.2">
      <c r="A91" s="50" t="s">
        <v>79</v>
      </c>
      <c r="B91" s="144" t="s">
        <v>80</v>
      </c>
      <c r="C91" s="144"/>
    </row>
    <row r="92" spans="1:7" hidden="1" x14ac:dyDescent="0.2">
      <c r="A92" s="50" t="s">
        <v>38</v>
      </c>
      <c r="B92" s="144" t="s">
        <v>53</v>
      </c>
      <c r="C92" s="144"/>
    </row>
    <row r="93" spans="1:7" hidden="1" x14ac:dyDescent="0.2">
      <c r="A93" s="50" t="s">
        <v>100</v>
      </c>
      <c r="B93" s="144" t="s">
        <v>51</v>
      </c>
      <c r="C93" s="144"/>
    </row>
    <row r="94" spans="1:7" hidden="1" x14ac:dyDescent="0.2">
      <c r="A94" s="50" t="s">
        <v>102</v>
      </c>
      <c r="B94" s="144" t="s">
        <v>52</v>
      </c>
      <c r="C94" s="144"/>
    </row>
    <row r="95" spans="1:7" hidden="1" x14ac:dyDescent="0.2">
      <c r="A95" s="50" t="s">
        <v>106</v>
      </c>
      <c r="B95" s="144" t="s">
        <v>81</v>
      </c>
      <c r="C95" s="144"/>
    </row>
    <row r="96" spans="1:7" hidden="1" x14ac:dyDescent="0.2">
      <c r="A96" s="50" t="s">
        <v>40</v>
      </c>
      <c r="B96" s="144" t="s">
        <v>54</v>
      </c>
      <c r="C96" s="144"/>
    </row>
    <row r="97" spans="1:3" hidden="1" x14ac:dyDescent="0.2"/>
    <row r="98" spans="1:3" hidden="1" x14ac:dyDescent="0.2">
      <c r="A98" s="141" t="s">
        <v>56</v>
      </c>
      <c r="B98" s="141"/>
      <c r="C98" s="141"/>
    </row>
    <row r="99" spans="1:3" hidden="1" x14ac:dyDescent="0.2">
      <c r="A99" s="7">
        <v>0</v>
      </c>
      <c r="B99" s="7">
        <v>0</v>
      </c>
    </row>
    <row r="100" spans="1:3" hidden="1" x14ac:dyDescent="0.2">
      <c r="A100" s="7">
        <v>1</v>
      </c>
      <c r="B100" s="7">
        <v>0</v>
      </c>
    </row>
    <row r="101" spans="1:3" hidden="1" x14ac:dyDescent="0.2">
      <c r="A101" s="7">
        <v>2</v>
      </c>
      <c r="B101" s="7">
        <v>0</v>
      </c>
    </row>
    <row r="102" spans="1:3" hidden="1" x14ac:dyDescent="0.2">
      <c r="A102" s="7">
        <v>3</v>
      </c>
      <c r="B102" s="7">
        <v>0</v>
      </c>
    </row>
    <row r="103" spans="1:3" hidden="1" x14ac:dyDescent="0.2">
      <c r="A103" s="7">
        <v>4</v>
      </c>
      <c r="B103" s="7">
        <v>0</v>
      </c>
    </row>
    <row r="104" spans="1:3" hidden="1" x14ac:dyDescent="0.2">
      <c r="A104" s="7">
        <v>5</v>
      </c>
      <c r="B104" s="7">
        <v>0</v>
      </c>
    </row>
    <row r="105" spans="1:3" hidden="1" x14ac:dyDescent="0.2">
      <c r="A105" s="7">
        <v>6</v>
      </c>
      <c r="B105" s="7">
        <v>0</v>
      </c>
    </row>
    <row r="106" spans="1:3" hidden="1" x14ac:dyDescent="0.2">
      <c r="A106" s="7">
        <v>7</v>
      </c>
      <c r="B106" s="7">
        <v>0</v>
      </c>
    </row>
    <row r="107" spans="1:3" hidden="1" x14ac:dyDescent="0.2">
      <c r="A107" s="7">
        <v>8</v>
      </c>
      <c r="B107" s="7">
        <v>0</v>
      </c>
    </row>
    <row r="108" spans="1:3" hidden="1" x14ac:dyDescent="0.2">
      <c r="A108" s="7">
        <v>9</v>
      </c>
      <c r="B108" s="7">
        <v>0</v>
      </c>
    </row>
    <row r="109" spans="1:3" hidden="1" x14ac:dyDescent="0.2">
      <c r="A109" s="7">
        <v>10</v>
      </c>
      <c r="B109" s="7">
        <v>0</v>
      </c>
    </row>
    <row r="110" spans="1:3" hidden="1" x14ac:dyDescent="0.2">
      <c r="A110" s="7">
        <v>11</v>
      </c>
      <c r="B110" s="7">
        <v>1</v>
      </c>
    </row>
    <row r="111" spans="1:3" hidden="1" x14ac:dyDescent="0.2">
      <c r="A111" s="7">
        <v>12</v>
      </c>
      <c r="B111" s="7">
        <v>1</v>
      </c>
    </row>
    <row r="112" spans="1:3" hidden="1" x14ac:dyDescent="0.2">
      <c r="A112" s="7">
        <v>13</v>
      </c>
      <c r="B112" s="7">
        <v>1</v>
      </c>
    </row>
    <row r="113" spans="1:2" hidden="1" x14ac:dyDescent="0.2">
      <c r="A113" s="7">
        <v>14</v>
      </c>
      <c r="B113" s="7">
        <v>1</v>
      </c>
    </row>
    <row r="114" spans="1:2" hidden="1" x14ac:dyDescent="0.2">
      <c r="A114" s="7">
        <v>15</v>
      </c>
      <c r="B114" s="7">
        <v>1</v>
      </c>
    </row>
    <row r="115" spans="1:2" hidden="1" x14ac:dyDescent="0.2">
      <c r="A115" s="7">
        <v>16</v>
      </c>
      <c r="B115" s="7">
        <v>1</v>
      </c>
    </row>
    <row r="116" spans="1:2" hidden="1" x14ac:dyDescent="0.2">
      <c r="A116" s="7">
        <v>17</v>
      </c>
      <c r="B116" s="7">
        <v>1</v>
      </c>
    </row>
    <row r="117" spans="1:2" hidden="1" x14ac:dyDescent="0.2">
      <c r="A117" s="7">
        <v>18</v>
      </c>
      <c r="B117" s="7">
        <v>1</v>
      </c>
    </row>
    <row r="118" spans="1:2" hidden="1" x14ac:dyDescent="0.2">
      <c r="A118" s="7">
        <v>19</v>
      </c>
      <c r="B118" s="7">
        <v>1</v>
      </c>
    </row>
    <row r="119" spans="1:2" hidden="1" x14ac:dyDescent="0.2">
      <c r="A119" s="7">
        <v>20</v>
      </c>
      <c r="B119" s="7">
        <v>1</v>
      </c>
    </row>
    <row r="120" spans="1:2" hidden="1" x14ac:dyDescent="0.2">
      <c r="A120" s="7">
        <v>21</v>
      </c>
      <c r="B120" s="7">
        <v>1</v>
      </c>
    </row>
    <row r="121" spans="1:2" hidden="1" x14ac:dyDescent="0.2">
      <c r="A121" s="7">
        <v>22</v>
      </c>
      <c r="B121" s="7">
        <v>1</v>
      </c>
    </row>
    <row r="122" spans="1:2" hidden="1" x14ac:dyDescent="0.2">
      <c r="A122" s="7">
        <v>23</v>
      </c>
      <c r="B122" s="7">
        <v>1</v>
      </c>
    </row>
    <row r="123" spans="1:2" hidden="1" x14ac:dyDescent="0.2">
      <c r="A123" s="7">
        <v>24</v>
      </c>
      <c r="B123" s="7">
        <v>1</v>
      </c>
    </row>
    <row r="124" spans="1:2" hidden="1" x14ac:dyDescent="0.2">
      <c r="A124" s="7">
        <v>25</v>
      </c>
      <c r="B124" s="7">
        <v>1</v>
      </c>
    </row>
    <row r="125" spans="1:2" hidden="1" x14ac:dyDescent="0.2">
      <c r="A125" s="7">
        <v>26</v>
      </c>
      <c r="B125" s="7">
        <v>1</v>
      </c>
    </row>
    <row r="126" spans="1:2" hidden="1" x14ac:dyDescent="0.2">
      <c r="A126" s="7">
        <v>27</v>
      </c>
      <c r="B126" s="7">
        <v>1</v>
      </c>
    </row>
    <row r="127" spans="1:2" hidden="1" x14ac:dyDescent="0.2">
      <c r="A127" s="7">
        <v>28</v>
      </c>
      <c r="B127" s="7">
        <v>1</v>
      </c>
    </row>
    <row r="128" spans="1:2" hidden="1" x14ac:dyDescent="0.2">
      <c r="A128" s="7">
        <v>29</v>
      </c>
      <c r="B128" s="7">
        <v>1</v>
      </c>
    </row>
    <row r="129" spans="1:2" hidden="1" x14ac:dyDescent="0.2">
      <c r="A129" s="7">
        <v>30</v>
      </c>
      <c r="B129" s="7">
        <v>1</v>
      </c>
    </row>
    <row r="130" spans="1:2" hidden="1" x14ac:dyDescent="0.2">
      <c r="A130" s="7">
        <v>31</v>
      </c>
      <c r="B130" s="7">
        <v>2</v>
      </c>
    </row>
    <row r="131" spans="1:2" hidden="1" x14ac:dyDescent="0.2">
      <c r="A131" s="7">
        <v>32</v>
      </c>
      <c r="B131" s="7">
        <v>2</v>
      </c>
    </row>
    <row r="132" spans="1:2" hidden="1" x14ac:dyDescent="0.2">
      <c r="A132" s="7">
        <v>33</v>
      </c>
      <c r="B132" s="7">
        <v>2</v>
      </c>
    </row>
    <row r="133" spans="1:2" hidden="1" x14ac:dyDescent="0.2">
      <c r="A133" s="7">
        <v>34</v>
      </c>
      <c r="B133" s="7">
        <v>2</v>
      </c>
    </row>
    <row r="134" spans="1:2" hidden="1" x14ac:dyDescent="0.2">
      <c r="A134" s="7">
        <v>35</v>
      </c>
      <c r="B134" s="7">
        <v>2</v>
      </c>
    </row>
    <row r="135" spans="1:2" hidden="1" x14ac:dyDescent="0.2">
      <c r="A135" s="7">
        <v>36</v>
      </c>
      <c r="B135" s="7">
        <v>2</v>
      </c>
    </row>
    <row r="136" spans="1:2" hidden="1" x14ac:dyDescent="0.2">
      <c r="A136" s="7">
        <v>37</v>
      </c>
      <c r="B136" s="7">
        <v>2</v>
      </c>
    </row>
    <row r="137" spans="1:2" hidden="1" x14ac:dyDescent="0.2">
      <c r="A137" s="7">
        <v>38</v>
      </c>
      <c r="B137" s="7">
        <v>2</v>
      </c>
    </row>
    <row r="138" spans="1:2" hidden="1" x14ac:dyDescent="0.2">
      <c r="A138" s="7">
        <v>39</v>
      </c>
      <c r="B138" s="7">
        <v>2</v>
      </c>
    </row>
    <row r="139" spans="1:2" hidden="1" x14ac:dyDescent="0.2">
      <c r="A139" s="7">
        <v>40</v>
      </c>
      <c r="B139" s="7">
        <v>2</v>
      </c>
    </row>
    <row r="140" spans="1:2" hidden="1" x14ac:dyDescent="0.2">
      <c r="A140" s="7">
        <v>41</v>
      </c>
      <c r="B140" s="7">
        <v>2</v>
      </c>
    </row>
    <row r="141" spans="1:2" hidden="1" x14ac:dyDescent="0.2">
      <c r="A141" s="7">
        <v>42</v>
      </c>
      <c r="B141" s="7">
        <v>2</v>
      </c>
    </row>
    <row r="142" spans="1:2" hidden="1" x14ac:dyDescent="0.2">
      <c r="A142" s="7">
        <v>43</v>
      </c>
      <c r="B142" s="7">
        <v>2</v>
      </c>
    </row>
    <row r="143" spans="1:2" hidden="1" x14ac:dyDescent="0.2">
      <c r="A143" s="7">
        <v>44</v>
      </c>
      <c r="B143" s="7">
        <v>2</v>
      </c>
    </row>
    <row r="144" spans="1:2" hidden="1" x14ac:dyDescent="0.2">
      <c r="A144" s="7">
        <v>45</v>
      </c>
      <c r="B144" s="7">
        <v>2</v>
      </c>
    </row>
    <row r="145" spans="1:2" hidden="1" x14ac:dyDescent="0.2">
      <c r="A145" s="7">
        <v>46</v>
      </c>
      <c r="B145" s="7">
        <v>2</v>
      </c>
    </row>
    <row r="146" spans="1:2" hidden="1" x14ac:dyDescent="0.2">
      <c r="A146" s="7">
        <v>47</v>
      </c>
      <c r="B146" s="7">
        <v>2</v>
      </c>
    </row>
    <row r="147" spans="1:2" hidden="1" x14ac:dyDescent="0.2">
      <c r="A147" s="7">
        <v>48</v>
      </c>
      <c r="B147" s="7">
        <v>2</v>
      </c>
    </row>
    <row r="148" spans="1:2" hidden="1" x14ac:dyDescent="0.2">
      <c r="A148" s="7">
        <v>49</v>
      </c>
      <c r="B148" s="7">
        <v>2</v>
      </c>
    </row>
    <row r="149" spans="1:2" hidden="1" x14ac:dyDescent="0.2">
      <c r="A149" s="7">
        <v>50</v>
      </c>
      <c r="B149" s="7">
        <v>2</v>
      </c>
    </row>
    <row r="150" spans="1:2" hidden="1" x14ac:dyDescent="0.2">
      <c r="A150" s="7">
        <v>51</v>
      </c>
      <c r="B150" s="7">
        <v>3</v>
      </c>
    </row>
    <row r="151" spans="1:2" hidden="1" x14ac:dyDescent="0.2">
      <c r="A151" s="7">
        <v>52</v>
      </c>
      <c r="B151" s="7">
        <v>3</v>
      </c>
    </row>
    <row r="152" spans="1:2" hidden="1" x14ac:dyDescent="0.2">
      <c r="A152" s="7">
        <v>53</v>
      </c>
      <c r="B152" s="7">
        <v>3</v>
      </c>
    </row>
    <row r="153" spans="1:2" hidden="1" x14ac:dyDescent="0.2">
      <c r="A153" s="7">
        <v>54</v>
      </c>
      <c r="B153" s="7">
        <v>3</v>
      </c>
    </row>
    <row r="154" spans="1:2" hidden="1" x14ac:dyDescent="0.2">
      <c r="A154" s="7">
        <v>55</v>
      </c>
      <c r="B154" s="7">
        <v>3</v>
      </c>
    </row>
    <row r="155" spans="1:2" hidden="1" x14ac:dyDescent="0.2">
      <c r="A155" s="7">
        <v>56</v>
      </c>
      <c r="B155" s="7">
        <v>3</v>
      </c>
    </row>
    <row r="156" spans="1:2" hidden="1" x14ac:dyDescent="0.2">
      <c r="A156" s="7">
        <v>57</v>
      </c>
      <c r="B156" s="7">
        <v>3</v>
      </c>
    </row>
    <row r="157" spans="1:2" hidden="1" x14ac:dyDescent="0.2">
      <c r="A157" s="7">
        <v>58</v>
      </c>
      <c r="B157" s="7">
        <v>3</v>
      </c>
    </row>
    <row r="158" spans="1:2" hidden="1" x14ac:dyDescent="0.2">
      <c r="A158" s="7">
        <v>59</v>
      </c>
      <c r="B158" s="7">
        <v>3</v>
      </c>
    </row>
    <row r="159" spans="1:2" hidden="1" x14ac:dyDescent="0.2">
      <c r="A159" s="7">
        <v>60</v>
      </c>
      <c r="B159" s="7">
        <v>3</v>
      </c>
    </row>
    <row r="160" spans="1:2" hidden="1" x14ac:dyDescent="0.2">
      <c r="A160" s="7">
        <v>61</v>
      </c>
      <c r="B160" s="7">
        <v>3</v>
      </c>
    </row>
    <row r="161" spans="1:2" hidden="1" x14ac:dyDescent="0.2">
      <c r="A161" s="7">
        <v>62</v>
      </c>
      <c r="B161" s="7">
        <v>3</v>
      </c>
    </row>
    <row r="162" spans="1:2" hidden="1" x14ac:dyDescent="0.2">
      <c r="A162" s="7">
        <v>63</v>
      </c>
      <c r="B162" s="7">
        <v>3</v>
      </c>
    </row>
    <row r="163" spans="1:2" hidden="1" x14ac:dyDescent="0.2">
      <c r="A163" s="7">
        <v>64</v>
      </c>
      <c r="B163" s="7">
        <v>3</v>
      </c>
    </row>
    <row r="164" spans="1:2" hidden="1" x14ac:dyDescent="0.2">
      <c r="A164" s="7">
        <v>65</v>
      </c>
      <c r="B164" s="7">
        <v>3</v>
      </c>
    </row>
    <row r="165" spans="1:2" hidden="1" x14ac:dyDescent="0.2">
      <c r="A165" s="7">
        <v>66</v>
      </c>
      <c r="B165" s="7">
        <v>3</v>
      </c>
    </row>
    <row r="166" spans="1:2" hidden="1" x14ac:dyDescent="0.2">
      <c r="A166" s="7">
        <v>67</v>
      </c>
      <c r="B166" s="7">
        <v>3</v>
      </c>
    </row>
    <row r="167" spans="1:2" hidden="1" x14ac:dyDescent="0.2">
      <c r="A167" s="7">
        <v>68</v>
      </c>
      <c r="B167" s="7">
        <v>3</v>
      </c>
    </row>
    <row r="168" spans="1:2" hidden="1" x14ac:dyDescent="0.2">
      <c r="A168" s="7">
        <v>69</v>
      </c>
      <c r="B168" s="7">
        <v>3</v>
      </c>
    </row>
    <row r="169" spans="1:2" hidden="1" x14ac:dyDescent="0.2">
      <c r="A169" s="7">
        <v>70</v>
      </c>
      <c r="B169" s="7">
        <v>3</v>
      </c>
    </row>
    <row r="170" spans="1:2" hidden="1" x14ac:dyDescent="0.2">
      <c r="A170" s="7">
        <v>71</v>
      </c>
      <c r="B170" s="7">
        <v>4</v>
      </c>
    </row>
    <row r="171" spans="1:2" hidden="1" x14ac:dyDescent="0.2">
      <c r="A171" s="7">
        <v>72</v>
      </c>
      <c r="B171" s="7">
        <v>4</v>
      </c>
    </row>
    <row r="172" spans="1:2" hidden="1" x14ac:dyDescent="0.2">
      <c r="A172" s="7">
        <v>73</v>
      </c>
      <c r="B172" s="7">
        <v>4</v>
      </c>
    </row>
    <row r="173" spans="1:2" hidden="1" x14ac:dyDescent="0.2">
      <c r="A173" s="7">
        <v>74</v>
      </c>
      <c r="B173" s="7">
        <v>4</v>
      </c>
    </row>
    <row r="174" spans="1:2" hidden="1" x14ac:dyDescent="0.2">
      <c r="A174" s="7">
        <v>75</v>
      </c>
      <c r="B174" s="7">
        <v>4</v>
      </c>
    </row>
    <row r="175" spans="1:2" hidden="1" x14ac:dyDescent="0.2">
      <c r="A175" s="7">
        <v>76</v>
      </c>
      <c r="B175" s="7">
        <v>4</v>
      </c>
    </row>
    <row r="176" spans="1:2" hidden="1" x14ac:dyDescent="0.2">
      <c r="A176" s="7">
        <v>77</v>
      </c>
      <c r="B176" s="7">
        <v>4</v>
      </c>
    </row>
    <row r="177" spans="1:2" hidden="1" x14ac:dyDescent="0.2">
      <c r="A177" s="7">
        <v>78</v>
      </c>
      <c r="B177" s="7">
        <v>4</v>
      </c>
    </row>
    <row r="178" spans="1:2" hidden="1" x14ac:dyDescent="0.2">
      <c r="A178" s="7">
        <v>79</v>
      </c>
      <c r="B178" s="7">
        <v>4</v>
      </c>
    </row>
    <row r="179" spans="1:2" hidden="1" x14ac:dyDescent="0.2">
      <c r="A179" s="7">
        <v>80</v>
      </c>
      <c r="B179" s="7">
        <v>4</v>
      </c>
    </row>
    <row r="180" spans="1:2" hidden="1" x14ac:dyDescent="0.2">
      <c r="A180" s="7">
        <v>81</v>
      </c>
      <c r="B180" s="7">
        <v>4</v>
      </c>
    </row>
    <row r="181" spans="1:2" hidden="1" x14ac:dyDescent="0.2">
      <c r="A181" s="7">
        <v>82</v>
      </c>
      <c r="B181" s="7">
        <v>4</v>
      </c>
    </row>
    <row r="182" spans="1:2" hidden="1" x14ac:dyDescent="0.2">
      <c r="A182" s="7">
        <v>83</v>
      </c>
      <c r="B182" s="7">
        <v>4</v>
      </c>
    </row>
    <row r="183" spans="1:2" hidden="1" x14ac:dyDescent="0.2">
      <c r="A183" s="7">
        <v>84</v>
      </c>
      <c r="B183" s="7">
        <v>4</v>
      </c>
    </row>
    <row r="184" spans="1:2" hidden="1" x14ac:dyDescent="0.2">
      <c r="A184" s="7">
        <v>85</v>
      </c>
      <c r="B184" s="7">
        <v>4</v>
      </c>
    </row>
    <row r="185" spans="1:2" hidden="1" x14ac:dyDescent="0.2">
      <c r="A185" s="7">
        <v>86</v>
      </c>
      <c r="B185" s="7">
        <v>4</v>
      </c>
    </row>
    <row r="186" spans="1:2" hidden="1" x14ac:dyDescent="0.2">
      <c r="A186" s="7">
        <v>87</v>
      </c>
      <c r="B186" s="7">
        <v>4</v>
      </c>
    </row>
    <row r="187" spans="1:2" hidden="1" x14ac:dyDescent="0.2">
      <c r="A187" s="7">
        <v>88</v>
      </c>
      <c r="B187" s="7">
        <v>4</v>
      </c>
    </row>
    <row r="188" spans="1:2" hidden="1" x14ac:dyDescent="0.2">
      <c r="A188" s="7">
        <v>89</v>
      </c>
      <c r="B188" s="7">
        <v>4</v>
      </c>
    </row>
    <row r="189" spans="1:2" hidden="1" x14ac:dyDescent="0.2">
      <c r="A189" s="7">
        <v>90</v>
      </c>
      <c r="B189" s="7">
        <v>4</v>
      </c>
    </row>
    <row r="190" spans="1:2" hidden="1" x14ac:dyDescent="0.2">
      <c r="A190" s="7">
        <v>91</v>
      </c>
      <c r="B190" s="7">
        <v>5</v>
      </c>
    </row>
    <row r="191" spans="1:2" hidden="1" x14ac:dyDescent="0.2">
      <c r="A191" s="7">
        <v>92</v>
      </c>
      <c r="B191" s="7">
        <v>5</v>
      </c>
    </row>
    <row r="192" spans="1:2" hidden="1" x14ac:dyDescent="0.2">
      <c r="A192" s="7">
        <v>93</v>
      </c>
      <c r="B192" s="7">
        <v>5</v>
      </c>
    </row>
    <row r="193" spans="1:2" hidden="1" x14ac:dyDescent="0.2">
      <c r="A193" s="7">
        <v>94</v>
      </c>
      <c r="B193" s="7">
        <v>5</v>
      </c>
    </row>
    <row r="194" spans="1:2" hidden="1" x14ac:dyDescent="0.2">
      <c r="A194" s="7">
        <v>95</v>
      </c>
      <c r="B194" s="7">
        <v>5</v>
      </c>
    </row>
    <row r="195" spans="1:2" hidden="1" x14ac:dyDescent="0.2">
      <c r="A195" s="7">
        <v>96</v>
      </c>
      <c r="B195" s="7">
        <v>5</v>
      </c>
    </row>
    <row r="196" spans="1:2" hidden="1" x14ac:dyDescent="0.2">
      <c r="A196" s="7">
        <v>97</v>
      </c>
      <c r="B196" s="7">
        <v>5</v>
      </c>
    </row>
    <row r="197" spans="1:2" hidden="1" x14ac:dyDescent="0.2">
      <c r="A197" s="7">
        <v>98</v>
      </c>
      <c r="B197" s="7">
        <v>5</v>
      </c>
    </row>
    <row r="198" spans="1:2" hidden="1" x14ac:dyDescent="0.2">
      <c r="A198" s="7">
        <v>99</v>
      </c>
      <c r="B198" s="7">
        <v>5</v>
      </c>
    </row>
    <row r="199" spans="1:2" hidden="1" x14ac:dyDescent="0.2">
      <c r="A199" s="7">
        <v>100</v>
      </c>
      <c r="B199" s="7">
        <v>5</v>
      </c>
    </row>
    <row r="200" spans="1:2" hidden="1" x14ac:dyDescent="0.2">
      <c r="A200" s="7">
        <v>101</v>
      </c>
      <c r="B200" s="7">
        <v>5</v>
      </c>
    </row>
    <row r="201" spans="1:2" hidden="1" x14ac:dyDescent="0.2">
      <c r="A201" s="7">
        <v>102</v>
      </c>
      <c r="B201" s="7">
        <v>5</v>
      </c>
    </row>
    <row r="202" spans="1:2" hidden="1" x14ac:dyDescent="0.2">
      <c r="A202" s="7">
        <v>103</v>
      </c>
      <c r="B202" s="7">
        <v>5</v>
      </c>
    </row>
    <row r="203" spans="1:2" hidden="1" x14ac:dyDescent="0.2">
      <c r="A203" s="7">
        <v>104</v>
      </c>
      <c r="B203" s="7">
        <v>5</v>
      </c>
    </row>
    <row r="204" spans="1:2" hidden="1" x14ac:dyDescent="0.2">
      <c r="A204" s="7">
        <v>105</v>
      </c>
      <c r="B204" s="7">
        <v>5</v>
      </c>
    </row>
    <row r="205" spans="1:2" hidden="1" x14ac:dyDescent="0.2">
      <c r="A205" s="7">
        <v>106</v>
      </c>
      <c r="B205" s="7">
        <v>5</v>
      </c>
    </row>
    <row r="206" spans="1:2" hidden="1" x14ac:dyDescent="0.2">
      <c r="A206" s="7">
        <v>107</v>
      </c>
      <c r="B206" s="7">
        <v>5</v>
      </c>
    </row>
    <row r="207" spans="1:2" hidden="1" x14ac:dyDescent="0.2">
      <c r="A207" s="7">
        <v>108</v>
      </c>
      <c r="B207" s="7">
        <v>5</v>
      </c>
    </row>
    <row r="208" spans="1:2" hidden="1" x14ac:dyDescent="0.2">
      <c r="A208" s="7">
        <v>109</v>
      </c>
      <c r="B208" s="7">
        <v>5</v>
      </c>
    </row>
    <row r="209" spans="1:2" hidden="1" x14ac:dyDescent="0.2">
      <c r="A209" s="7">
        <v>110</v>
      </c>
      <c r="B209" s="7">
        <v>5</v>
      </c>
    </row>
    <row r="210" spans="1:2" hidden="1" x14ac:dyDescent="0.2">
      <c r="A210" s="7">
        <v>111</v>
      </c>
      <c r="B210" s="7">
        <v>6</v>
      </c>
    </row>
    <row r="211" spans="1:2" hidden="1" x14ac:dyDescent="0.2">
      <c r="A211" s="7">
        <v>112</v>
      </c>
      <c r="B211" s="7">
        <v>6</v>
      </c>
    </row>
    <row r="212" spans="1:2" hidden="1" x14ac:dyDescent="0.2">
      <c r="A212" s="7">
        <v>113</v>
      </c>
      <c r="B212" s="7">
        <v>6</v>
      </c>
    </row>
    <row r="213" spans="1:2" hidden="1" x14ac:dyDescent="0.2">
      <c r="A213" s="7">
        <v>114</v>
      </c>
      <c r="B213" s="7">
        <v>6</v>
      </c>
    </row>
    <row r="214" spans="1:2" hidden="1" x14ac:dyDescent="0.2">
      <c r="A214" s="7">
        <v>115</v>
      </c>
      <c r="B214" s="7">
        <v>6</v>
      </c>
    </row>
    <row r="215" spans="1:2" hidden="1" x14ac:dyDescent="0.2">
      <c r="A215" s="7">
        <v>116</v>
      </c>
      <c r="B215" s="7">
        <v>6</v>
      </c>
    </row>
    <row r="216" spans="1:2" hidden="1" x14ac:dyDescent="0.2">
      <c r="A216" s="7">
        <v>117</v>
      </c>
      <c r="B216" s="7">
        <v>6</v>
      </c>
    </row>
    <row r="217" spans="1:2" hidden="1" x14ac:dyDescent="0.2">
      <c r="A217" s="7">
        <v>118</v>
      </c>
      <c r="B217" s="7">
        <v>6</v>
      </c>
    </row>
    <row r="218" spans="1:2" hidden="1" x14ac:dyDescent="0.2">
      <c r="A218" s="7">
        <v>119</v>
      </c>
      <c r="B218" s="7">
        <v>6</v>
      </c>
    </row>
    <row r="219" spans="1:2" hidden="1" x14ac:dyDescent="0.2">
      <c r="A219" s="7">
        <v>120</v>
      </c>
      <c r="B219" s="7">
        <v>6</v>
      </c>
    </row>
    <row r="220" spans="1:2" hidden="1" x14ac:dyDescent="0.2">
      <c r="A220" s="7">
        <v>121</v>
      </c>
      <c r="B220" s="7">
        <v>6</v>
      </c>
    </row>
    <row r="221" spans="1:2" hidden="1" x14ac:dyDescent="0.2">
      <c r="A221" s="7">
        <v>122</v>
      </c>
      <c r="B221" s="7">
        <v>6</v>
      </c>
    </row>
    <row r="222" spans="1:2" hidden="1" x14ac:dyDescent="0.2">
      <c r="A222" s="7">
        <v>123</v>
      </c>
      <c r="B222" s="7">
        <v>6</v>
      </c>
    </row>
    <row r="223" spans="1:2" hidden="1" x14ac:dyDescent="0.2">
      <c r="A223" s="7">
        <v>124</v>
      </c>
      <c r="B223" s="7">
        <v>6</v>
      </c>
    </row>
    <row r="224" spans="1:2" hidden="1" x14ac:dyDescent="0.2">
      <c r="A224" s="7">
        <v>125</v>
      </c>
      <c r="B224" s="7">
        <v>6</v>
      </c>
    </row>
    <row r="225" spans="1:2" hidden="1" x14ac:dyDescent="0.2">
      <c r="A225" s="7">
        <v>126</v>
      </c>
      <c r="B225" s="7">
        <v>6</v>
      </c>
    </row>
    <row r="226" spans="1:2" hidden="1" x14ac:dyDescent="0.2">
      <c r="A226" s="7">
        <v>127</v>
      </c>
      <c r="B226" s="7">
        <v>6</v>
      </c>
    </row>
    <row r="227" spans="1:2" hidden="1" x14ac:dyDescent="0.2">
      <c r="A227" s="7">
        <v>128</v>
      </c>
      <c r="B227" s="7">
        <v>6</v>
      </c>
    </row>
    <row r="228" spans="1:2" hidden="1" x14ac:dyDescent="0.2">
      <c r="A228" s="7">
        <v>129</v>
      </c>
      <c r="B228" s="7">
        <v>6</v>
      </c>
    </row>
    <row r="229" spans="1:2" hidden="1" x14ac:dyDescent="0.2">
      <c r="A229" s="7">
        <v>130</v>
      </c>
      <c r="B229" s="7">
        <v>6</v>
      </c>
    </row>
    <row r="230" spans="1:2" hidden="1" x14ac:dyDescent="0.2">
      <c r="A230" s="7">
        <v>131</v>
      </c>
      <c r="B230" s="7">
        <v>7</v>
      </c>
    </row>
    <row r="231" spans="1:2" hidden="1" x14ac:dyDescent="0.2">
      <c r="A231" s="7">
        <v>132</v>
      </c>
      <c r="B231" s="7">
        <v>7</v>
      </c>
    </row>
    <row r="232" spans="1:2" hidden="1" x14ac:dyDescent="0.2">
      <c r="A232" s="7">
        <v>133</v>
      </c>
      <c r="B232" s="7">
        <v>7</v>
      </c>
    </row>
    <row r="233" spans="1:2" hidden="1" x14ac:dyDescent="0.2">
      <c r="A233" s="7">
        <v>134</v>
      </c>
      <c r="B233" s="7">
        <v>7</v>
      </c>
    </row>
    <row r="234" spans="1:2" hidden="1" x14ac:dyDescent="0.2">
      <c r="A234" s="7">
        <v>135</v>
      </c>
      <c r="B234" s="7">
        <v>7</v>
      </c>
    </row>
    <row r="235" spans="1:2" hidden="1" x14ac:dyDescent="0.2">
      <c r="A235" s="7">
        <v>136</v>
      </c>
      <c r="B235" s="7">
        <v>7</v>
      </c>
    </row>
    <row r="236" spans="1:2" hidden="1" x14ac:dyDescent="0.2">
      <c r="A236" s="7">
        <v>137</v>
      </c>
      <c r="B236" s="7">
        <v>7</v>
      </c>
    </row>
    <row r="237" spans="1:2" hidden="1" x14ac:dyDescent="0.2">
      <c r="A237" s="7">
        <v>138</v>
      </c>
      <c r="B237" s="7">
        <v>7</v>
      </c>
    </row>
    <row r="238" spans="1:2" hidden="1" x14ac:dyDescent="0.2">
      <c r="A238" s="7">
        <v>139</v>
      </c>
      <c r="B238" s="7">
        <v>7</v>
      </c>
    </row>
    <row r="239" spans="1:2" hidden="1" x14ac:dyDescent="0.2">
      <c r="A239" s="7">
        <v>140</v>
      </c>
      <c r="B239" s="7">
        <v>7</v>
      </c>
    </row>
    <row r="240" spans="1:2" hidden="1" x14ac:dyDescent="0.2">
      <c r="A240" s="7">
        <v>141</v>
      </c>
      <c r="B240" s="7">
        <v>7</v>
      </c>
    </row>
    <row r="241" spans="1:2" hidden="1" x14ac:dyDescent="0.2">
      <c r="A241" s="7">
        <v>142</v>
      </c>
      <c r="B241" s="7">
        <v>7</v>
      </c>
    </row>
    <row r="242" spans="1:2" hidden="1" x14ac:dyDescent="0.2">
      <c r="A242" s="7">
        <v>143</v>
      </c>
      <c r="B242" s="7">
        <v>7</v>
      </c>
    </row>
    <row r="243" spans="1:2" hidden="1" x14ac:dyDescent="0.2">
      <c r="A243" s="7">
        <v>144</v>
      </c>
      <c r="B243" s="7">
        <v>7</v>
      </c>
    </row>
    <row r="244" spans="1:2" hidden="1" x14ac:dyDescent="0.2">
      <c r="A244" s="7">
        <v>145</v>
      </c>
      <c r="B244" s="7">
        <v>7</v>
      </c>
    </row>
    <row r="245" spans="1:2" hidden="1" x14ac:dyDescent="0.2">
      <c r="A245" s="7">
        <v>146</v>
      </c>
      <c r="B245" s="7">
        <v>7</v>
      </c>
    </row>
    <row r="246" spans="1:2" hidden="1" x14ac:dyDescent="0.2">
      <c r="A246" s="7">
        <v>147</v>
      </c>
      <c r="B246" s="7">
        <v>7</v>
      </c>
    </row>
    <row r="247" spans="1:2" hidden="1" x14ac:dyDescent="0.2">
      <c r="A247" s="7">
        <v>148</v>
      </c>
      <c r="B247" s="7">
        <v>7</v>
      </c>
    </row>
    <row r="248" spans="1:2" hidden="1" x14ac:dyDescent="0.2">
      <c r="A248" s="7">
        <v>149</v>
      </c>
      <c r="B248" s="7">
        <v>7</v>
      </c>
    </row>
    <row r="249" spans="1:2" hidden="1" x14ac:dyDescent="0.2">
      <c r="A249" s="7">
        <v>150</v>
      </c>
      <c r="B249" s="7">
        <v>7</v>
      </c>
    </row>
    <row r="250" spans="1:2" hidden="1" x14ac:dyDescent="0.2">
      <c r="A250" s="7">
        <v>151</v>
      </c>
      <c r="B250" s="7">
        <v>8</v>
      </c>
    </row>
    <row r="251" spans="1:2" hidden="1" x14ac:dyDescent="0.2">
      <c r="A251" s="7">
        <v>152</v>
      </c>
      <c r="B251" s="7">
        <v>8</v>
      </c>
    </row>
    <row r="252" spans="1:2" hidden="1" x14ac:dyDescent="0.2">
      <c r="A252" s="7">
        <v>153</v>
      </c>
      <c r="B252" s="7">
        <v>8</v>
      </c>
    </row>
    <row r="253" spans="1:2" hidden="1" x14ac:dyDescent="0.2">
      <c r="A253" s="7">
        <v>154</v>
      </c>
      <c r="B253" s="7">
        <v>8</v>
      </c>
    </row>
    <row r="254" spans="1:2" hidden="1" x14ac:dyDescent="0.2">
      <c r="A254" s="7">
        <v>155</v>
      </c>
      <c r="B254" s="7">
        <v>8</v>
      </c>
    </row>
    <row r="255" spans="1:2" hidden="1" x14ac:dyDescent="0.2">
      <c r="A255" s="7">
        <v>156</v>
      </c>
      <c r="B255" s="7">
        <v>8</v>
      </c>
    </row>
    <row r="256" spans="1:2" hidden="1" x14ac:dyDescent="0.2">
      <c r="A256" s="7">
        <v>157</v>
      </c>
      <c r="B256" s="7">
        <v>8</v>
      </c>
    </row>
    <row r="257" spans="1:2" hidden="1" x14ac:dyDescent="0.2">
      <c r="A257" s="7">
        <v>158</v>
      </c>
      <c r="B257" s="7">
        <v>8</v>
      </c>
    </row>
    <row r="258" spans="1:2" hidden="1" x14ac:dyDescent="0.2">
      <c r="A258" s="7">
        <v>159</v>
      </c>
      <c r="B258" s="7">
        <v>8</v>
      </c>
    </row>
    <row r="259" spans="1:2" hidden="1" x14ac:dyDescent="0.2">
      <c r="A259" s="7">
        <v>160</v>
      </c>
      <c r="B259" s="7">
        <v>8</v>
      </c>
    </row>
    <row r="260" spans="1:2" hidden="1" x14ac:dyDescent="0.2">
      <c r="A260" s="7">
        <v>161</v>
      </c>
      <c r="B260" s="7">
        <v>8</v>
      </c>
    </row>
    <row r="261" spans="1:2" hidden="1" x14ac:dyDescent="0.2">
      <c r="A261" s="7">
        <v>162</v>
      </c>
      <c r="B261" s="7">
        <v>8</v>
      </c>
    </row>
    <row r="262" spans="1:2" hidden="1" x14ac:dyDescent="0.2">
      <c r="A262" s="7">
        <v>163</v>
      </c>
      <c r="B262" s="7">
        <v>8</v>
      </c>
    </row>
    <row r="263" spans="1:2" hidden="1" x14ac:dyDescent="0.2">
      <c r="A263" s="7">
        <v>164</v>
      </c>
      <c r="B263" s="7">
        <v>8</v>
      </c>
    </row>
    <row r="264" spans="1:2" hidden="1" x14ac:dyDescent="0.2">
      <c r="A264" s="7">
        <v>165</v>
      </c>
      <c r="B264" s="7">
        <v>8</v>
      </c>
    </row>
    <row r="265" spans="1:2" hidden="1" x14ac:dyDescent="0.2">
      <c r="A265" s="7">
        <v>166</v>
      </c>
      <c r="B265" s="7">
        <v>8</v>
      </c>
    </row>
    <row r="266" spans="1:2" hidden="1" x14ac:dyDescent="0.2">
      <c r="A266" s="7">
        <v>167</v>
      </c>
      <c r="B266" s="7">
        <v>8</v>
      </c>
    </row>
    <row r="267" spans="1:2" hidden="1" x14ac:dyDescent="0.2">
      <c r="A267" s="7">
        <v>168</v>
      </c>
      <c r="B267" s="7">
        <v>8</v>
      </c>
    </row>
    <row r="268" spans="1:2" hidden="1" x14ac:dyDescent="0.2">
      <c r="A268" s="7">
        <v>169</v>
      </c>
      <c r="B268" s="7">
        <v>8</v>
      </c>
    </row>
    <row r="269" spans="1:2" hidden="1" x14ac:dyDescent="0.2">
      <c r="A269" s="7">
        <v>170</v>
      </c>
      <c r="B269" s="7">
        <v>8</v>
      </c>
    </row>
    <row r="270" spans="1:2" hidden="1" x14ac:dyDescent="0.2">
      <c r="A270" s="7">
        <v>171</v>
      </c>
      <c r="B270" s="7">
        <v>8</v>
      </c>
    </row>
    <row r="271" spans="1:2" hidden="1" x14ac:dyDescent="0.2">
      <c r="A271" s="7">
        <v>172</v>
      </c>
      <c r="B271" s="7">
        <v>8</v>
      </c>
    </row>
    <row r="272" spans="1:2" hidden="1" x14ac:dyDescent="0.2">
      <c r="A272" s="7">
        <v>173</v>
      </c>
      <c r="B272" s="7">
        <v>8</v>
      </c>
    </row>
    <row r="273" spans="1:2" hidden="1" x14ac:dyDescent="0.2">
      <c r="A273" s="7">
        <v>174</v>
      </c>
      <c r="B273" s="7">
        <v>8</v>
      </c>
    </row>
    <row r="274" spans="1:2" hidden="1" x14ac:dyDescent="0.2">
      <c r="A274" s="7">
        <v>175</v>
      </c>
      <c r="B274" s="7">
        <v>8</v>
      </c>
    </row>
    <row r="275" spans="1:2" hidden="1" x14ac:dyDescent="0.2">
      <c r="A275" s="7">
        <v>176</v>
      </c>
      <c r="B275" s="7">
        <v>8</v>
      </c>
    </row>
    <row r="276" spans="1:2" hidden="1" x14ac:dyDescent="0.2"/>
    <row r="277" spans="1:2" hidden="1" x14ac:dyDescent="0.2">
      <c r="A277" s="7" t="s">
        <v>112</v>
      </c>
      <c r="B277" s="63">
        <f>A47+C47+D47+F47+G47+H47+I47+J47+K47</f>
        <v>0</v>
      </c>
    </row>
    <row r="278" spans="1:2" hidden="1" x14ac:dyDescent="0.2">
      <c r="A278" s="7" t="s">
        <v>113</v>
      </c>
      <c r="B278" s="63">
        <f xml:space="preserve"> A47+B47+C47+D47+F47+G47+H47+I47+J47+K47</f>
        <v>0</v>
      </c>
    </row>
    <row r="279" spans="1:2" hidden="1" x14ac:dyDescent="0.2"/>
    <row r="280" spans="1:2" hidden="1" x14ac:dyDescent="0.2"/>
    <row r="281" spans="1:2" hidden="1" x14ac:dyDescent="0.2"/>
    <row r="282" spans="1:2" hidden="1" x14ac:dyDescent="0.2"/>
    <row r="283" spans="1:2" hidden="1" x14ac:dyDescent="0.2"/>
    <row r="284" spans="1:2" hidden="1" x14ac:dyDescent="0.2"/>
    <row r="285" spans="1:2" hidden="1" x14ac:dyDescent="0.2"/>
    <row r="286" spans="1:2" hidden="1" x14ac:dyDescent="0.2"/>
    <row r="287" spans="1:2" hidden="1" x14ac:dyDescent="0.2"/>
    <row r="288" spans="1:2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</sheetData>
  <sheetProtection selectLockedCells="1"/>
  <mergeCells count="167">
    <mergeCell ref="F56:G56"/>
    <mergeCell ref="H56:K56"/>
    <mergeCell ref="A40:D40"/>
    <mergeCell ref="E40:F40"/>
    <mergeCell ref="B88:C88"/>
    <mergeCell ref="B89:C89"/>
    <mergeCell ref="A76:C76"/>
    <mergeCell ref="A81:C81"/>
    <mergeCell ref="A43:B43"/>
    <mergeCell ref="D43:E43"/>
    <mergeCell ref="B96:C96"/>
    <mergeCell ref="A70:C70"/>
    <mergeCell ref="A85:C85"/>
    <mergeCell ref="A60:C60"/>
    <mergeCell ref="A73:C73"/>
    <mergeCell ref="A56:E56"/>
    <mergeCell ref="B90:C90"/>
    <mergeCell ref="A77:C77"/>
    <mergeCell ref="A78:C78"/>
    <mergeCell ref="A79:C79"/>
    <mergeCell ref="A74:C74"/>
    <mergeCell ref="B91:C91"/>
    <mergeCell ref="B95:C95"/>
    <mergeCell ref="A80:C80"/>
    <mergeCell ref="B92:C92"/>
    <mergeCell ref="B94:C94"/>
    <mergeCell ref="G26:H26"/>
    <mergeCell ref="H55:K55"/>
    <mergeCell ref="A52:E52"/>
    <mergeCell ref="A55:E55"/>
    <mergeCell ref="F55:G55"/>
    <mergeCell ref="F52:G52"/>
    <mergeCell ref="A53:L54"/>
    <mergeCell ref="I52:L52"/>
    <mergeCell ref="A48:L48"/>
    <mergeCell ref="H50:L50"/>
    <mergeCell ref="G32:H32"/>
    <mergeCell ref="C32:D32"/>
    <mergeCell ref="C34:D34"/>
    <mergeCell ref="C35:D35"/>
    <mergeCell ref="K33:L33"/>
    <mergeCell ref="K34:L34"/>
    <mergeCell ref="K35:L35"/>
    <mergeCell ref="K36:L36"/>
    <mergeCell ref="H41:L41"/>
    <mergeCell ref="H43:L43"/>
    <mergeCell ref="G33:H33"/>
    <mergeCell ref="J4:L4"/>
    <mergeCell ref="E3:I3"/>
    <mergeCell ref="E4:I4"/>
    <mergeCell ref="A50:E51"/>
    <mergeCell ref="A21:L21"/>
    <mergeCell ref="A38:B38"/>
    <mergeCell ref="A23:A25"/>
    <mergeCell ref="C23:D24"/>
    <mergeCell ref="D38:E38"/>
    <mergeCell ref="A44:F44"/>
    <mergeCell ref="K20:L20"/>
    <mergeCell ref="G7:H8"/>
    <mergeCell ref="G10:H10"/>
    <mergeCell ref="C7:D8"/>
    <mergeCell ref="A5:L5"/>
    <mergeCell ref="A7:A9"/>
    <mergeCell ref="E7:E9"/>
    <mergeCell ref="C10:D10"/>
    <mergeCell ref="C11:D11"/>
    <mergeCell ref="K10:L10"/>
    <mergeCell ref="K11:L11"/>
    <mergeCell ref="A6:L6"/>
    <mergeCell ref="B7:B9"/>
    <mergeCell ref="C18:D18"/>
    <mergeCell ref="P17:Q17"/>
    <mergeCell ref="P34:Q34"/>
    <mergeCell ref="H1:K1"/>
    <mergeCell ref="A4:C4"/>
    <mergeCell ref="A2:G2"/>
    <mergeCell ref="A1:G1"/>
    <mergeCell ref="A3:C3"/>
    <mergeCell ref="H2:K2"/>
    <mergeCell ref="J3:L3"/>
    <mergeCell ref="C19:D19"/>
    <mergeCell ref="C20:D20"/>
    <mergeCell ref="C26:D26"/>
    <mergeCell ref="K7:L8"/>
    <mergeCell ref="J23:J25"/>
    <mergeCell ref="G15:H15"/>
    <mergeCell ref="C13:D13"/>
    <mergeCell ref="E23:E25"/>
    <mergeCell ref="F23:F25"/>
    <mergeCell ref="G23:H24"/>
    <mergeCell ref="K15:L15"/>
    <mergeCell ref="C12:D12"/>
    <mergeCell ref="I7:I9"/>
    <mergeCell ref="J7:J9"/>
    <mergeCell ref="F7:F9"/>
    <mergeCell ref="P53:Q53"/>
    <mergeCell ref="P38:Q38"/>
    <mergeCell ref="P40:Q40"/>
    <mergeCell ref="P42:Q42"/>
    <mergeCell ref="P49:Q49"/>
    <mergeCell ref="P36:Q36"/>
    <mergeCell ref="N19:P19"/>
    <mergeCell ref="Q19:S19"/>
    <mergeCell ref="K23:L24"/>
    <mergeCell ref="A45:L45"/>
    <mergeCell ref="H37:L37"/>
    <mergeCell ref="H38:L38"/>
    <mergeCell ref="H39:L39"/>
    <mergeCell ref="H40:L40"/>
    <mergeCell ref="C33:D33"/>
    <mergeCell ref="A41:F41"/>
    <mergeCell ref="H44:K44"/>
    <mergeCell ref="C36:D36"/>
    <mergeCell ref="A39:F39"/>
    <mergeCell ref="A37:F37"/>
    <mergeCell ref="A42:F42"/>
    <mergeCell ref="G34:H34"/>
    <mergeCell ref="G35:H35"/>
    <mergeCell ref="G36:H36"/>
    <mergeCell ref="G13:H13"/>
    <mergeCell ref="A98:C98"/>
    <mergeCell ref="A75:C75"/>
    <mergeCell ref="A71:C71"/>
    <mergeCell ref="A72:C72"/>
    <mergeCell ref="B93:C93"/>
    <mergeCell ref="G19:H19"/>
    <mergeCell ref="G16:H16"/>
    <mergeCell ref="G14:H14"/>
    <mergeCell ref="H51:L51"/>
    <mergeCell ref="A49:L49"/>
    <mergeCell ref="F50:G51"/>
    <mergeCell ref="C14:D14"/>
    <mergeCell ref="C15:D15"/>
    <mergeCell ref="G20:H20"/>
    <mergeCell ref="K18:L18"/>
    <mergeCell ref="K19:L19"/>
    <mergeCell ref="C27:D27"/>
    <mergeCell ref="C16:D16"/>
    <mergeCell ref="K13:L13"/>
    <mergeCell ref="K14:L14"/>
    <mergeCell ref="C29:D29"/>
    <mergeCell ref="C30:D30"/>
    <mergeCell ref="C31:D31"/>
    <mergeCell ref="G11:H11"/>
    <mergeCell ref="G12:H12"/>
    <mergeCell ref="K16:L16"/>
    <mergeCell ref="K17:L17"/>
    <mergeCell ref="G17:H17"/>
    <mergeCell ref="K12:L12"/>
    <mergeCell ref="C17:D17"/>
    <mergeCell ref="K32:L32"/>
    <mergeCell ref="G18:H18"/>
    <mergeCell ref="G28:H28"/>
    <mergeCell ref="G29:H29"/>
    <mergeCell ref="G30:H30"/>
    <mergeCell ref="G31:H31"/>
    <mergeCell ref="A22:L22"/>
    <mergeCell ref="B23:B25"/>
    <mergeCell ref="G27:H27"/>
    <mergeCell ref="I23:I25"/>
    <mergeCell ref="K26:L26"/>
    <mergeCell ref="K27:L27"/>
    <mergeCell ref="K28:L28"/>
    <mergeCell ref="K29:L29"/>
    <mergeCell ref="K30:L30"/>
    <mergeCell ref="K31:L31"/>
    <mergeCell ref="C28:D28"/>
  </mergeCells>
  <phoneticPr fontId="16" type="noConversion"/>
  <dataValidations xWindow="250" yWindow="656" count="4">
    <dataValidation allowBlank="1" showErrorMessage="1" sqref="B10:B20 J10:J20 F10:F20"/>
    <dataValidation type="list" allowBlank="1" showErrorMessage="1" sqref="B26:B36 J26:J36 F26:F36">
      <formula1>$A$88:$A$96</formula1>
    </dataValidation>
    <dataValidation type="list" allowBlank="1" showInputMessage="1" showErrorMessage="1" errorTitle="Must be value 0 - 6" error="Must be value 0 - 6" promptTitle="#ofHolidays" prompt="Enter a Value between 0 and 6" sqref="C43">
      <formula1>"0, 1, 2, 3, 4, 5, 6"</formula1>
    </dataValidation>
    <dataValidation type="list" allowBlank="1" showInputMessage="1" showErrorMessage="1" sqref="J3:L3">
      <formula1>"Rehired Annuitant, Casual Worker"</formula1>
    </dataValidation>
  </dataValidations>
  <printOptions horizontalCentered="1" verticalCentered="1"/>
  <pageMargins left="0.1" right="0.1" top="0.6" bottom="0.1" header="0.25" footer="0"/>
  <pageSetup scale="82" orientation="portrait" horizontalDpi="300" verticalDpi="300" r:id="rId1"/>
  <headerFooter alignWithMargins="0">
    <oddHeader>&amp;C&amp;"Tahoma,Bold"California State University, San Bernardino
HOURLY EMPLOYEE REPORTED TIME  AND PAY CERTIFICATION</oddHeader>
    <oddFooter>&amp;L&amp;8Original to Payroll, Retain Copy in Department&amp;R&amp;8Revised &amp;D</oddFooter>
  </headerFooter>
  <drawing r:id="rId2"/>
  <legacyDrawing r:id="rId3"/>
  <oleObjects>
    <mc:AlternateContent xmlns:mc="http://schemas.openxmlformats.org/markup-compatibility/2006">
      <mc:Choice Requires="x14">
        <oleObject progId="MS_ClipArt_Gallery" shapeId="1025" r:id="rId4">
          <objectPr defaultSize="0" autoPict="0" r:id="rId5">
            <anchor moveWithCells="1">
              <from>
                <xdr:col>7</xdr:col>
                <xdr:colOff>9525</xdr:colOff>
                <xdr:row>54</xdr:row>
                <xdr:rowOff>19050</xdr:rowOff>
              </from>
              <to>
                <xdr:col>7</xdr:col>
                <xdr:colOff>295275</xdr:colOff>
                <xdr:row>55</xdr:row>
                <xdr:rowOff>0</xdr:rowOff>
              </to>
            </anchor>
          </objectPr>
        </oleObject>
      </mc:Choice>
      <mc:Fallback>
        <oleObject progId="MS_ClipArt_Gallery" shapeId="1025" r:id="rId4"/>
      </mc:Fallback>
    </mc:AlternateContent>
    <mc:AlternateContent xmlns:mc="http://schemas.openxmlformats.org/markup-compatibility/2006">
      <mc:Choice Requires="x14">
        <oleObject progId="MS_ClipArt_Gallery" shapeId="1026" r:id="rId6">
          <objectPr defaultSize="0" autoPict="0" r:id="rId5">
            <anchor moveWithCells="1">
              <from>
                <xdr:col>0</xdr:col>
                <xdr:colOff>28575</xdr:colOff>
                <xdr:row>54</xdr:row>
                <xdr:rowOff>9525</xdr:rowOff>
              </from>
              <to>
                <xdr:col>0</xdr:col>
                <xdr:colOff>295275</xdr:colOff>
                <xdr:row>55</xdr:row>
                <xdr:rowOff>0</xdr:rowOff>
              </to>
            </anchor>
          </objectPr>
        </oleObject>
      </mc:Choice>
      <mc:Fallback>
        <oleObject progId="MS_ClipArt_Gallery" shapeId="1026" r:id="rId6"/>
      </mc:Fallback>
    </mc:AlternateContent>
    <mc:AlternateContent xmlns:mc="http://schemas.openxmlformats.org/markup-compatibility/2006">
      <mc:Choice Requires="x14">
        <oleObject progId="MS_ClipArt_Gallery" shapeId="1027" r:id="rId7">
          <objectPr defaultSize="0" autoPict="0" r:id="rId5">
            <anchor moveWithCells="1">
              <from>
                <xdr:col>0</xdr:col>
                <xdr:colOff>0</xdr:colOff>
                <xdr:row>49</xdr:row>
                <xdr:rowOff>9525</xdr:rowOff>
              </from>
              <to>
                <xdr:col>0</xdr:col>
                <xdr:colOff>314325</xdr:colOff>
                <xdr:row>50</xdr:row>
                <xdr:rowOff>228600</xdr:rowOff>
              </to>
            </anchor>
          </objectPr>
        </oleObject>
      </mc:Choice>
      <mc:Fallback>
        <oleObject progId="MS_ClipArt_Gallery" shapeId="1027" r:id="rId7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5" r:id="rId8" name="Check Box 111">
              <controlPr defaultSize="0" autoFill="0" autoLine="0" autoPict="0">
                <anchor moveWithCells="1">
                  <from>
                    <xdr:col>7</xdr:col>
                    <xdr:colOff>95250</xdr:colOff>
                    <xdr:row>39</xdr:row>
                    <xdr:rowOff>219075</xdr:rowOff>
                  </from>
                  <to>
                    <xdr:col>10</xdr:col>
                    <xdr:colOff>476250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9" name="Check Box 112">
              <controlPr defaultSize="0" autoFill="0" autoLine="0" autoPict="0">
                <anchor moveWithCells="1">
                  <from>
                    <xdr:col>7</xdr:col>
                    <xdr:colOff>95250</xdr:colOff>
                    <xdr:row>42</xdr:row>
                    <xdr:rowOff>9525</xdr:rowOff>
                  </from>
                  <to>
                    <xdr:col>8</xdr:col>
                    <xdr:colOff>333375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" name="Check Box 113">
              <controlPr defaultSize="0" autoFill="0" autoLine="0" autoPict="0">
                <anchor moveWithCells="1">
                  <from>
                    <xdr:col>8</xdr:col>
                    <xdr:colOff>371475</xdr:colOff>
                    <xdr:row>42</xdr:row>
                    <xdr:rowOff>9525</xdr:rowOff>
                  </from>
                  <to>
                    <xdr:col>10</xdr:col>
                    <xdr:colOff>304800</xdr:colOff>
                    <xdr:row>42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26"/>
  <sheetViews>
    <sheetView zoomScaleNormal="100" workbookViewId="0">
      <selection activeCell="D14" sqref="D14"/>
    </sheetView>
  </sheetViews>
  <sheetFormatPr defaultRowHeight="12.75" x14ac:dyDescent="0.2"/>
  <cols>
    <col min="1" max="1" width="146.42578125" style="128" customWidth="1"/>
    <col min="2" max="16384" width="9.140625" style="129"/>
  </cols>
  <sheetData>
    <row r="1" spans="1:1" s="123" customFormat="1" ht="15.75" x14ac:dyDescent="0.25">
      <c r="A1" s="122"/>
    </row>
    <row r="2" spans="1:1" s="125" customFormat="1" ht="30" customHeight="1" x14ac:dyDescent="0.2">
      <c r="A2" s="124"/>
    </row>
    <row r="3" spans="1:1" s="123" customFormat="1" ht="15.75" x14ac:dyDescent="0.25">
      <c r="A3" s="122"/>
    </row>
    <row r="4" spans="1:1" s="123" customFormat="1" ht="108.75" customHeight="1" x14ac:dyDescent="0.2">
      <c r="A4" s="126"/>
    </row>
    <row r="5" spans="1:1" s="123" customFormat="1" ht="23.25" customHeight="1" x14ac:dyDescent="0.25">
      <c r="A5" s="122"/>
    </row>
    <row r="6" spans="1:1" s="123" customFormat="1" ht="82.5" customHeight="1" x14ac:dyDescent="0.2">
      <c r="A6" s="126"/>
    </row>
    <row r="7" spans="1:1" s="123" customFormat="1" ht="3" customHeight="1" x14ac:dyDescent="0.2">
      <c r="A7" s="126"/>
    </row>
    <row r="8" spans="1:1" s="123" customFormat="1" ht="15.75" x14ac:dyDescent="0.25">
      <c r="A8" s="122"/>
    </row>
    <row r="9" spans="1:1" s="123" customFormat="1" ht="63" customHeight="1" x14ac:dyDescent="0.2">
      <c r="A9" s="126"/>
    </row>
    <row r="10" spans="1:1" s="123" customFormat="1" ht="15.75" x14ac:dyDescent="0.25">
      <c r="A10" s="122"/>
    </row>
    <row r="11" spans="1:1" s="123" customFormat="1" ht="60" customHeight="1" x14ac:dyDescent="0.2">
      <c r="A11" s="126"/>
    </row>
    <row r="12" spans="1:1" s="123" customFormat="1" ht="15.75" x14ac:dyDescent="0.25">
      <c r="A12" s="122"/>
    </row>
    <row r="13" spans="1:1" s="123" customFormat="1" ht="15" x14ac:dyDescent="0.2">
      <c r="A13" s="126"/>
    </row>
    <row r="14" spans="1:1" s="123" customFormat="1" ht="15.75" x14ac:dyDescent="0.25">
      <c r="A14" s="122"/>
    </row>
    <row r="15" spans="1:1" s="123" customFormat="1" ht="47.25" customHeight="1" x14ac:dyDescent="0.2">
      <c r="A15" s="126"/>
    </row>
    <row r="16" spans="1:1" s="123" customFormat="1" ht="15.75" x14ac:dyDescent="0.25">
      <c r="A16" s="122"/>
    </row>
    <row r="17" spans="1:1" s="123" customFormat="1" ht="31.5" customHeight="1" x14ac:dyDescent="0.2">
      <c r="A17" s="126"/>
    </row>
    <row r="18" spans="1:1" s="123" customFormat="1" ht="15.75" x14ac:dyDescent="0.25">
      <c r="A18" s="122"/>
    </row>
    <row r="19" spans="1:1" s="123" customFormat="1" ht="33.75" customHeight="1" x14ac:dyDescent="0.2">
      <c r="A19" s="126"/>
    </row>
    <row r="20" spans="1:1" s="123" customFormat="1" ht="15" x14ac:dyDescent="0.2">
      <c r="A20" s="126"/>
    </row>
    <row r="21" spans="1:1" s="123" customFormat="1" ht="15.75" x14ac:dyDescent="0.25">
      <c r="A21" s="122"/>
    </row>
    <row r="22" spans="1:1" s="123" customFormat="1" ht="15" x14ac:dyDescent="0.2">
      <c r="A22" s="126"/>
    </row>
    <row r="23" spans="1:1" s="123" customFormat="1" ht="15.75" x14ac:dyDescent="0.25">
      <c r="A23" s="122"/>
    </row>
    <row r="24" spans="1:1" s="123" customFormat="1" ht="15.75" x14ac:dyDescent="0.25">
      <c r="A24" s="127"/>
    </row>
    <row r="25" spans="1:1" s="123" customFormat="1" ht="15" x14ac:dyDescent="0.2">
      <c r="A25" s="126"/>
    </row>
    <row r="26" spans="1:1" s="123" customFormat="1" ht="15.75" x14ac:dyDescent="0.25">
      <c r="A26" s="122"/>
    </row>
  </sheetData>
  <sheetProtection selectLockedCells="1"/>
  <pageMargins left="0.46875" right="0.46875" top="0.3125" bottom="0.15625" header="0.3" footer="0.3"/>
  <pageSetup fitToWidth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0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0</xdr:rowOff>
              </from>
              <to>
                <xdr:col>0</xdr:col>
                <xdr:colOff>9744075</xdr:colOff>
                <xdr:row>29</xdr:row>
                <xdr:rowOff>85725</xdr:rowOff>
              </to>
            </anchor>
          </objectPr>
        </oleObject>
      </mc:Choice>
      <mc:Fallback>
        <oleObject progId="Word.Document.12" shapeId="205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39"/>
  <sheetViews>
    <sheetView workbookViewId="0">
      <selection activeCell="A17" sqref="A17"/>
    </sheetView>
  </sheetViews>
  <sheetFormatPr defaultRowHeight="12.75" x14ac:dyDescent="0.2"/>
  <cols>
    <col min="1" max="1" width="149.5703125" style="54" customWidth="1"/>
    <col min="2" max="16384" width="9.140625" style="55"/>
  </cols>
  <sheetData>
    <row r="1" spans="1:1" ht="15.75" x14ac:dyDescent="0.25">
      <c r="A1" s="67" t="s">
        <v>116</v>
      </c>
    </row>
    <row r="3" spans="1:1" s="57" customFormat="1" ht="15.75" x14ac:dyDescent="0.25">
      <c r="A3" s="71" t="s">
        <v>73</v>
      </c>
    </row>
    <row r="4" spans="1:1" s="57" customFormat="1" ht="30.75" thickBot="1" x14ac:dyDescent="0.25">
      <c r="A4" s="70" t="s">
        <v>95</v>
      </c>
    </row>
    <row r="5" spans="1:1" s="57" customFormat="1" ht="15" x14ac:dyDescent="0.2">
      <c r="A5" s="66"/>
    </row>
    <row r="6" spans="1:1" s="57" customFormat="1" ht="15.75" x14ac:dyDescent="0.25">
      <c r="A6" s="65" t="s">
        <v>96</v>
      </c>
    </row>
    <row r="7" spans="1:1" s="57" customFormat="1" ht="15.75" thickBot="1" x14ac:dyDescent="0.25">
      <c r="A7" s="70" t="s">
        <v>104</v>
      </c>
    </row>
    <row r="8" spans="1:1" s="57" customFormat="1" ht="15" x14ac:dyDescent="0.2">
      <c r="A8" s="66"/>
    </row>
    <row r="9" spans="1:1" s="57" customFormat="1" ht="15.75" x14ac:dyDescent="0.25">
      <c r="A9" s="65" t="s">
        <v>75</v>
      </c>
    </row>
    <row r="10" spans="1:1" s="57" customFormat="1" ht="15.75" thickBot="1" x14ac:dyDescent="0.25">
      <c r="A10" s="70" t="s">
        <v>97</v>
      </c>
    </row>
    <row r="11" spans="1:1" s="57" customFormat="1" ht="15" x14ac:dyDescent="0.2">
      <c r="A11" s="66"/>
    </row>
    <row r="12" spans="1:1" s="57" customFormat="1" ht="15.75" x14ac:dyDescent="0.25">
      <c r="A12" s="65" t="s">
        <v>77</v>
      </c>
    </row>
    <row r="13" spans="1:1" s="57" customFormat="1" ht="15.75" thickBot="1" x14ac:dyDescent="0.25">
      <c r="A13" s="70" t="s">
        <v>78</v>
      </c>
    </row>
    <row r="14" spans="1:1" s="57" customFormat="1" ht="15" x14ac:dyDescent="0.2">
      <c r="A14" s="66"/>
    </row>
    <row r="15" spans="1:1" s="57" customFormat="1" ht="15.75" x14ac:dyDescent="0.25">
      <c r="A15" s="65" t="s">
        <v>98</v>
      </c>
    </row>
    <row r="16" spans="1:1" s="57" customFormat="1" ht="15.75" thickBot="1" x14ac:dyDescent="0.25">
      <c r="A16" s="70" t="s">
        <v>99</v>
      </c>
    </row>
    <row r="17" spans="1:1" s="57" customFormat="1" ht="15" x14ac:dyDescent="0.2">
      <c r="A17" s="66"/>
    </row>
    <row r="18" spans="1:1" s="57" customFormat="1" ht="15.75" x14ac:dyDescent="0.25">
      <c r="A18" s="65" t="s">
        <v>79</v>
      </c>
    </row>
    <row r="19" spans="1:1" s="57" customFormat="1" ht="15.75" thickBot="1" x14ac:dyDescent="0.25">
      <c r="A19" s="70" t="s">
        <v>80</v>
      </c>
    </row>
    <row r="20" spans="1:1" s="57" customFormat="1" ht="15" x14ac:dyDescent="0.2">
      <c r="A20" s="66"/>
    </row>
    <row r="21" spans="1:1" s="57" customFormat="1" ht="15.75" customHeight="1" x14ac:dyDescent="0.25">
      <c r="A21" s="65" t="s">
        <v>41</v>
      </c>
    </row>
    <row r="22" spans="1:1" s="57" customFormat="1" ht="15.75" thickBot="1" x14ac:dyDescent="0.25">
      <c r="A22" s="70" t="s">
        <v>105</v>
      </c>
    </row>
    <row r="23" spans="1:1" s="57" customFormat="1" ht="15" x14ac:dyDescent="0.2">
      <c r="A23" s="68"/>
    </row>
    <row r="24" spans="1:1" s="57" customFormat="1" ht="15.75" x14ac:dyDescent="0.25">
      <c r="A24" s="65" t="s">
        <v>38</v>
      </c>
    </row>
    <row r="25" spans="1:1" s="57" customFormat="1" ht="15.75" thickBot="1" x14ac:dyDescent="0.25">
      <c r="A25" s="70" t="s">
        <v>107</v>
      </c>
    </row>
    <row r="26" spans="1:1" s="57" customFormat="1" ht="15" x14ac:dyDescent="0.2">
      <c r="A26" s="66"/>
    </row>
    <row r="27" spans="1:1" s="57" customFormat="1" ht="15.75" x14ac:dyDescent="0.25">
      <c r="A27" s="65" t="s">
        <v>100</v>
      </c>
    </row>
    <row r="28" spans="1:1" s="57" customFormat="1" ht="15.75" thickBot="1" x14ac:dyDescent="0.25">
      <c r="A28" s="70" t="s">
        <v>101</v>
      </c>
    </row>
    <row r="29" spans="1:1" s="57" customFormat="1" ht="15" x14ac:dyDescent="0.2">
      <c r="A29" s="66"/>
    </row>
    <row r="30" spans="1:1" s="57" customFormat="1" ht="15.75" x14ac:dyDescent="0.25">
      <c r="A30" s="65" t="s">
        <v>102</v>
      </c>
    </row>
    <row r="31" spans="1:1" s="57" customFormat="1" ht="15.75" thickBot="1" x14ac:dyDescent="0.25">
      <c r="A31" s="70" t="s">
        <v>103</v>
      </c>
    </row>
    <row r="32" spans="1:1" s="57" customFormat="1" ht="15" x14ac:dyDescent="0.2">
      <c r="A32" s="68"/>
    </row>
    <row r="33" spans="1:1" s="57" customFormat="1" ht="15.75" x14ac:dyDescent="0.25">
      <c r="A33" s="65" t="s">
        <v>106</v>
      </c>
    </row>
    <row r="34" spans="1:1" s="57" customFormat="1" ht="15.75" thickBot="1" x14ac:dyDescent="0.25">
      <c r="A34" s="70" t="s">
        <v>108</v>
      </c>
    </row>
    <row r="35" spans="1:1" s="57" customFormat="1" ht="15" x14ac:dyDescent="0.2">
      <c r="A35" s="66"/>
    </row>
    <row r="36" spans="1:1" s="57" customFormat="1" ht="15.75" x14ac:dyDescent="0.25">
      <c r="A36" s="65" t="s">
        <v>40</v>
      </c>
    </row>
    <row r="37" spans="1:1" s="57" customFormat="1" ht="15.75" thickBot="1" x14ac:dyDescent="0.25">
      <c r="A37" s="70" t="s">
        <v>54</v>
      </c>
    </row>
    <row r="38" spans="1:1" s="57" customFormat="1" ht="15" x14ac:dyDescent="0.2">
      <c r="A38" s="66"/>
    </row>
    <row r="39" spans="1:1" s="57" customFormat="1" ht="15" x14ac:dyDescent="0.2">
      <c r="A39" s="66"/>
    </row>
  </sheetData>
  <sheetProtection password="99EE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V4"/>
  <sheetViews>
    <sheetView workbookViewId="0">
      <selection activeCell="E18" sqref="E18"/>
    </sheetView>
  </sheetViews>
  <sheetFormatPr defaultRowHeight="12.75" x14ac:dyDescent="0.2"/>
  <sheetData>
    <row r="1" spans="1:256" s="55" customFormat="1" ht="20.100000000000001" customHeight="1" x14ac:dyDescent="0.25">
      <c r="A1" s="268" t="s">
        <v>117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3" spans="1:256" ht="15.75" customHeight="1" x14ac:dyDescent="0.25">
      <c r="A3" s="269" t="s">
        <v>41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69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 t="s">
        <v>41</v>
      </c>
      <c r="CK3" s="56" t="s">
        <v>41</v>
      </c>
      <c r="CL3" s="56" t="s">
        <v>41</v>
      </c>
      <c r="CM3" s="56" t="s">
        <v>41</v>
      </c>
      <c r="CN3" s="56" t="s">
        <v>41</v>
      </c>
      <c r="CO3" s="56" t="s">
        <v>41</v>
      </c>
      <c r="CP3" s="56" t="s">
        <v>41</v>
      </c>
      <c r="CQ3" s="56" t="s">
        <v>41</v>
      </c>
      <c r="CR3" s="56" t="s">
        <v>41</v>
      </c>
      <c r="CS3" s="56" t="s">
        <v>41</v>
      </c>
      <c r="CT3" s="56" t="s">
        <v>41</v>
      </c>
      <c r="CU3" s="56" t="s">
        <v>41</v>
      </c>
      <c r="CV3" s="56" t="s">
        <v>41</v>
      </c>
      <c r="CW3" s="56" t="s">
        <v>41</v>
      </c>
      <c r="CX3" s="56" t="s">
        <v>41</v>
      </c>
      <c r="CY3" s="56" t="s">
        <v>41</v>
      </c>
      <c r="CZ3" s="56" t="s">
        <v>41</v>
      </c>
      <c r="DA3" s="56" t="s">
        <v>41</v>
      </c>
      <c r="DB3" s="56" t="s">
        <v>41</v>
      </c>
      <c r="DC3" s="56" t="s">
        <v>41</v>
      </c>
      <c r="DD3" s="56" t="s">
        <v>41</v>
      </c>
      <c r="DE3" s="56" t="s">
        <v>41</v>
      </c>
      <c r="DF3" s="56" t="s">
        <v>41</v>
      </c>
      <c r="DG3" s="56" t="s">
        <v>41</v>
      </c>
      <c r="DH3" s="56" t="s">
        <v>41</v>
      </c>
      <c r="DI3" s="56" t="s">
        <v>41</v>
      </c>
      <c r="DJ3" s="56" t="s">
        <v>41</v>
      </c>
      <c r="DK3" s="56" t="s">
        <v>41</v>
      </c>
      <c r="DL3" s="56" t="s">
        <v>41</v>
      </c>
      <c r="DM3" s="56" t="s">
        <v>41</v>
      </c>
      <c r="DN3" s="56" t="s">
        <v>41</v>
      </c>
      <c r="DO3" s="56" t="s">
        <v>41</v>
      </c>
      <c r="DP3" s="56" t="s">
        <v>41</v>
      </c>
      <c r="DQ3" s="56" t="s">
        <v>41</v>
      </c>
      <c r="DR3" s="56" t="s">
        <v>41</v>
      </c>
      <c r="DS3" s="56" t="s">
        <v>41</v>
      </c>
      <c r="DT3" s="56" t="s">
        <v>41</v>
      </c>
      <c r="DU3" s="56" t="s">
        <v>41</v>
      </c>
      <c r="DV3" s="56" t="s">
        <v>41</v>
      </c>
      <c r="DW3" s="56" t="s">
        <v>41</v>
      </c>
      <c r="DX3" s="56" t="s">
        <v>41</v>
      </c>
      <c r="DY3" s="56" t="s">
        <v>41</v>
      </c>
      <c r="DZ3" s="56" t="s">
        <v>41</v>
      </c>
      <c r="EA3" s="56" t="s">
        <v>41</v>
      </c>
      <c r="EB3" s="56" t="s">
        <v>41</v>
      </c>
      <c r="EC3" s="56" t="s">
        <v>41</v>
      </c>
      <c r="ED3" s="56" t="s">
        <v>41</v>
      </c>
      <c r="EE3" s="56" t="s">
        <v>41</v>
      </c>
      <c r="EF3" s="56" t="s">
        <v>41</v>
      </c>
      <c r="EG3" s="56" t="s">
        <v>41</v>
      </c>
      <c r="EH3" s="56" t="s">
        <v>41</v>
      </c>
      <c r="EI3" s="56" t="s">
        <v>41</v>
      </c>
      <c r="EJ3" s="56" t="s">
        <v>41</v>
      </c>
      <c r="EK3" s="56" t="s">
        <v>41</v>
      </c>
      <c r="EL3" s="56" t="s">
        <v>41</v>
      </c>
      <c r="EM3" s="56" t="s">
        <v>41</v>
      </c>
      <c r="EN3" s="56" t="s">
        <v>41</v>
      </c>
      <c r="EO3" s="56" t="s">
        <v>41</v>
      </c>
      <c r="EP3" s="56" t="s">
        <v>41</v>
      </c>
      <c r="EQ3" s="56" t="s">
        <v>41</v>
      </c>
      <c r="ER3" s="56" t="s">
        <v>41</v>
      </c>
      <c r="ES3" s="56" t="s">
        <v>41</v>
      </c>
      <c r="ET3" s="56" t="s">
        <v>41</v>
      </c>
      <c r="EU3" s="56" t="s">
        <v>41</v>
      </c>
      <c r="EV3" s="56" t="s">
        <v>41</v>
      </c>
      <c r="EW3" s="56" t="s">
        <v>41</v>
      </c>
      <c r="EX3" s="56" t="s">
        <v>41</v>
      </c>
      <c r="EY3" s="56" t="s">
        <v>41</v>
      </c>
      <c r="EZ3" s="56" t="s">
        <v>41</v>
      </c>
      <c r="FA3" s="56" t="s">
        <v>41</v>
      </c>
      <c r="FB3" s="56" t="s">
        <v>41</v>
      </c>
      <c r="FC3" s="56" t="s">
        <v>41</v>
      </c>
      <c r="FD3" s="56" t="s">
        <v>41</v>
      </c>
      <c r="FE3" s="56" t="s">
        <v>41</v>
      </c>
      <c r="FF3" s="56" t="s">
        <v>41</v>
      </c>
      <c r="FG3" s="56" t="s">
        <v>41</v>
      </c>
      <c r="FH3" s="56" t="s">
        <v>41</v>
      </c>
      <c r="FI3" s="56" t="s">
        <v>41</v>
      </c>
      <c r="FJ3" s="56" t="s">
        <v>41</v>
      </c>
      <c r="FK3" s="56" t="s">
        <v>41</v>
      </c>
      <c r="FL3" s="56" t="s">
        <v>41</v>
      </c>
      <c r="FM3" s="56" t="s">
        <v>41</v>
      </c>
      <c r="FN3" s="56" t="s">
        <v>41</v>
      </c>
      <c r="FO3" s="56" t="s">
        <v>41</v>
      </c>
      <c r="FP3" s="56" t="s">
        <v>41</v>
      </c>
      <c r="FQ3" s="56" t="s">
        <v>41</v>
      </c>
      <c r="FR3" s="56" t="s">
        <v>41</v>
      </c>
      <c r="FS3" s="56" t="s">
        <v>41</v>
      </c>
      <c r="FT3" s="56" t="s">
        <v>41</v>
      </c>
      <c r="FU3" s="56" t="s">
        <v>41</v>
      </c>
      <c r="FV3" s="56" t="s">
        <v>41</v>
      </c>
      <c r="FW3" s="56" t="s">
        <v>41</v>
      </c>
      <c r="FX3" s="56" t="s">
        <v>41</v>
      </c>
      <c r="FY3" s="56" t="s">
        <v>41</v>
      </c>
      <c r="FZ3" s="56" t="s">
        <v>41</v>
      </c>
      <c r="GA3" s="56" t="s">
        <v>41</v>
      </c>
      <c r="GB3" s="56" t="s">
        <v>41</v>
      </c>
      <c r="GC3" s="56" t="s">
        <v>41</v>
      </c>
      <c r="GD3" s="56" t="s">
        <v>41</v>
      </c>
      <c r="GE3" s="56" t="s">
        <v>41</v>
      </c>
      <c r="GF3" s="56" t="s">
        <v>41</v>
      </c>
      <c r="GG3" s="56" t="s">
        <v>41</v>
      </c>
      <c r="GH3" s="56" t="s">
        <v>41</v>
      </c>
      <c r="GI3" s="56" t="s">
        <v>41</v>
      </c>
      <c r="GJ3" s="56" t="s">
        <v>41</v>
      </c>
      <c r="GK3" s="56" t="s">
        <v>41</v>
      </c>
      <c r="GL3" s="56" t="s">
        <v>41</v>
      </c>
      <c r="GM3" s="56" t="s">
        <v>41</v>
      </c>
      <c r="GN3" s="56" t="s">
        <v>41</v>
      </c>
      <c r="GO3" s="56" t="s">
        <v>41</v>
      </c>
      <c r="GP3" s="56" t="s">
        <v>41</v>
      </c>
      <c r="GQ3" s="56" t="s">
        <v>41</v>
      </c>
      <c r="GR3" s="56" t="s">
        <v>41</v>
      </c>
      <c r="GS3" s="56" t="s">
        <v>41</v>
      </c>
      <c r="GT3" s="56" t="s">
        <v>41</v>
      </c>
      <c r="GU3" s="56" t="s">
        <v>41</v>
      </c>
      <c r="GV3" s="56" t="s">
        <v>41</v>
      </c>
      <c r="GW3" s="56" t="s">
        <v>41</v>
      </c>
      <c r="GX3" s="56" t="s">
        <v>41</v>
      </c>
      <c r="GY3" s="56" t="s">
        <v>41</v>
      </c>
      <c r="GZ3" s="56" t="s">
        <v>41</v>
      </c>
      <c r="HA3" s="56" t="s">
        <v>41</v>
      </c>
      <c r="HB3" s="56" t="s">
        <v>41</v>
      </c>
      <c r="HC3" s="56" t="s">
        <v>41</v>
      </c>
      <c r="HD3" s="56" t="s">
        <v>41</v>
      </c>
      <c r="HE3" s="56" t="s">
        <v>41</v>
      </c>
      <c r="HF3" s="56" t="s">
        <v>41</v>
      </c>
      <c r="HG3" s="56" t="s">
        <v>41</v>
      </c>
      <c r="HH3" s="56" t="s">
        <v>41</v>
      </c>
      <c r="HI3" s="56" t="s">
        <v>41</v>
      </c>
      <c r="HJ3" s="56" t="s">
        <v>41</v>
      </c>
      <c r="HK3" s="56" t="s">
        <v>41</v>
      </c>
      <c r="HL3" s="56" t="s">
        <v>41</v>
      </c>
      <c r="HM3" s="56" t="s">
        <v>41</v>
      </c>
      <c r="HN3" s="56" t="s">
        <v>41</v>
      </c>
      <c r="HO3" s="56" t="s">
        <v>41</v>
      </c>
      <c r="HP3" s="56" t="s">
        <v>41</v>
      </c>
      <c r="HQ3" s="56" t="s">
        <v>41</v>
      </c>
      <c r="HR3" s="56" t="s">
        <v>41</v>
      </c>
      <c r="HS3" s="56" t="s">
        <v>41</v>
      </c>
      <c r="HT3" s="56" t="s">
        <v>41</v>
      </c>
      <c r="HU3" s="56" t="s">
        <v>41</v>
      </c>
      <c r="HV3" s="56" t="s">
        <v>41</v>
      </c>
      <c r="HW3" s="56" t="s">
        <v>41</v>
      </c>
      <c r="HX3" s="56" t="s">
        <v>41</v>
      </c>
      <c r="HY3" s="56" t="s">
        <v>41</v>
      </c>
      <c r="HZ3" s="56" t="s">
        <v>41</v>
      </c>
      <c r="IA3" s="56" t="s">
        <v>41</v>
      </c>
      <c r="IB3" s="56" t="s">
        <v>41</v>
      </c>
      <c r="IC3" s="56" t="s">
        <v>41</v>
      </c>
      <c r="ID3" s="56" t="s">
        <v>41</v>
      </c>
      <c r="IE3" s="56" t="s">
        <v>41</v>
      </c>
      <c r="IF3" s="56" t="s">
        <v>41</v>
      </c>
      <c r="IG3" s="56" t="s">
        <v>41</v>
      </c>
      <c r="IH3" s="56" t="s">
        <v>41</v>
      </c>
      <c r="II3" s="56" t="s">
        <v>41</v>
      </c>
      <c r="IJ3" s="56" t="s">
        <v>41</v>
      </c>
      <c r="IK3" s="56" t="s">
        <v>41</v>
      </c>
      <c r="IL3" s="56" t="s">
        <v>41</v>
      </c>
      <c r="IM3" s="56" t="s">
        <v>41</v>
      </c>
      <c r="IN3" s="56" t="s">
        <v>41</v>
      </c>
      <c r="IO3" s="56" t="s">
        <v>41</v>
      </c>
      <c r="IP3" s="56" t="s">
        <v>41</v>
      </c>
      <c r="IQ3" s="56" t="s">
        <v>41</v>
      </c>
      <c r="IR3" s="56" t="s">
        <v>41</v>
      </c>
      <c r="IS3" s="56" t="s">
        <v>41</v>
      </c>
      <c r="IT3" s="56" t="s">
        <v>41</v>
      </c>
      <c r="IU3" s="56" t="s">
        <v>41</v>
      </c>
      <c r="IV3" s="56" t="s">
        <v>41</v>
      </c>
    </row>
    <row r="4" spans="1:256" ht="15.75" customHeight="1" thickBot="1" x14ac:dyDescent="0.25">
      <c r="A4" s="270" t="s">
        <v>105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 t="s">
        <v>105</v>
      </c>
      <c r="CK4" s="70" t="s">
        <v>105</v>
      </c>
      <c r="CL4" s="70" t="s">
        <v>105</v>
      </c>
      <c r="CM4" s="70" t="s">
        <v>105</v>
      </c>
      <c r="CN4" s="70" t="s">
        <v>105</v>
      </c>
      <c r="CO4" s="70" t="s">
        <v>105</v>
      </c>
      <c r="CP4" s="70" t="s">
        <v>105</v>
      </c>
      <c r="CQ4" s="70" t="s">
        <v>105</v>
      </c>
      <c r="CR4" s="70" t="s">
        <v>105</v>
      </c>
      <c r="CS4" s="70" t="s">
        <v>105</v>
      </c>
      <c r="CT4" s="70" t="s">
        <v>105</v>
      </c>
      <c r="CU4" s="70" t="s">
        <v>105</v>
      </c>
      <c r="CV4" s="70" t="s">
        <v>105</v>
      </c>
      <c r="CW4" s="70" t="s">
        <v>105</v>
      </c>
      <c r="CX4" s="70" t="s">
        <v>105</v>
      </c>
      <c r="CY4" s="70" t="s">
        <v>105</v>
      </c>
      <c r="CZ4" s="70" t="s">
        <v>105</v>
      </c>
      <c r="DA4" s="70" t="s">
        <v>105</v>
      </c>
      <c r="DB4" s="70" t="s">
        <v>105</v>
      </c>
      <c r="DC4" s="70" t="s">
        <v>105</v>
      </c>
      <c r="DD4" s="70" t="s">
        <v>105</v>
      </c>
      <c r="DE4" s="70" t="s">
        <v>105</v>
      </c>
      <c r="DF4" s="70" t="s">
        <v>105</v>
      </c>
      <c r="DG4" s="70" t="s">
        <v>105</v>
      </c>
      <c r="DH4" s="70" t="s">
        <v>105</v>
      </c>
      <c r="DI4" s="70" t="s">
        <v>105</v>
      </c>
      <c r="DJ4" s="70" t="s">
        <v>105</v>
      </c>
      <c r="DK4" s="70" t="s">
        <v>105</v>
      </c>
      <c r="DL4" s="70" t="s">
        <v>105</v>
      </c>
      <c r="DM4" s="70" t="s">
        <v>105</v>
      </c>
      <c r="DN4" s="70" t="s">
        <v>105</v>
      </c>
      <c r="DO4" s="70" t="s">
        <v>105</v>
      </c>
      <c r="DP4" s="70" t="s">
        <v>105</v>
      </c>
      <c r="DQ4" s="70" t="s">
        <v>105</v>
      </c>
      <c r="DR4" s="70" t="s">
        <v>105</v>
      </c>
      <c r="DS4" s="70" t="s">
        <v>105</v>
      </c>
      <c r="DT4" s="70" t="s">
        <v>105</v>
      </c>
      <c r="DU4" s="70" t="s">
        <v>105</v>
      </c>
      <c r="DV4" s="70" t="s">
        <v>105</v>
      </c>
      <c r="DW4" s="70" t="s">
        <v>105</v>
      </c>
      <c r="DX4" s="70" t="s">
        <v>105</v>
      </c>
      <c r="DY4" s="70" t="s">
        <v>105</v>
      </c>
      <c r="DZ4" s="70" t="s">
        <v>105</v>
      </c>
      <c r="EA4" s="70" t="s">
        <v>105</v>
      </c>
      <c r="EB4" s="70" t="s">
        <v>105</v>
      </c>
      <c r="EC4" s="70" t="s">
        <v>105</v>
      </c>
      <c r="ED4" s="70" t="s">
        <v>105</v>
      </c>
      <c r="EE4" s="70" t="s">
        <v>105</v>
      </c>
      <c r="EF4" s="70" t="s">
        <v>105</v>
      </c>
      <c r="EG4" s="70" t="s">
        <v>105</v>
      </c>
      <c r="EH4" s="70" t="s">
        <v>105</v>
      </c>
      <c r="EI4" s="70" t="s">
        <v>105</v>
      </c>
      <c r="EJ4" s="70" t="s">
        <v>105</v>
      </c>
      <c r="EK4" s="70" t="s">
        <v>105</v>
      </c>
      <c r="EL4" s="70" t="s">
        <v>105</v>
      </c>
      <c r="EM4" s="70" t="s">
        <v>105</v>
      </c>
      <c r="EN4" s="70" t="s">
        <v>105</v>
      </c>
      <c r="EO4" s="70" t="s">
        <v>105</v>
      </c>
      <c r="EP4" s="70" t="s">
        <v>105</v>
      </c>
      <c r="EQ4" s="70" t="s">
        <v>105</v>
      </c>
      <c r="ER4" s="70" t="s">
        <v>105</v>
      </c>
      <c r="ES4" s="70" t="s">
        <v>105</v>
      </c>
      <c r="ET4" s="70" t="s">
        <v>105</v>
      </c>
      <c r="EU4" s="70" t="s">
        <v>105</v>
      </c>
      <c r="EV4" s="70" t="s">
        <v>105</v>
      </c>
      <c r="EW4" s="70" t="s">
        <v>105</v>
      </c>
      <c r="EX4" s="70" t="s">
        <v>105</v>
      </c>
      <c r="EY4" s="70" t="s">
        <v>105</v>
      </c>
      <c r="EZ4" s="70" t="s">
        <v>105</v>
      </c>
      <c r="FA4" s="70" t="s">
        <v>105</v>
      </c>
      <c r="FB4" s="70" t="s">
        <v>105</v>
      </c>
      <c r="FC4" s="70" t="s">
        <v>105</v>
      </c>
      <c r="FD4" s="70" t="s">
        <v>105</v>
      </c>
      <c r="FE4" s="70" t="s">
        <v>105</v>
      </c>
      <c r="FF4" s="70" t="s">
        <v>105</v>
      </c>
      <c r="FG4" s="70" t="s">
        <v>105</v>
      </c>
      <c r="FH4" s="70" t="s">
        <v>105</v>
      </c>
      <c r="FI4" s="70" t="s">
        <v>105</v>
      </c>
      <c r="FJ4" s="70" t="s">
        <v>105</v>
      </c>
      <c r="FK4" s="70" t="s">
        <v>105</v>
      </c>
      <c r="FL4" s="70" t="s">
        <v>105</v>
      </c>
      <c r="FM4" s="70" t="s">
        <v>105</v>
      </c>
      <c r="FN4" s="70" t="s">
        <v>105</v>
      </c>
      <c r="FO4" s="70" t="s">
        <v>105</v>
      </c>
      <c r="FP4" s="70" t="s">
        <v>105</v>
      </c>
      <c r="FQ4" s="70" t="s">
        <v>105</v>
      </c>
      <c r="FR4" s="70" t="s">
        <v>105</v>
      </c>
      <c r="FS4" s="70" t="s">
        <v>105</v>
      </c>
      <c r="FT4" s="70" t="s">
        <v>105</v>
      </c>
      <c r="FU4" s="70" t="s">
        <v>105</v>
      </c>
      <c r="FV4" s="70" t="s">
        <v>105</v>
      </c>
      <c r="FW4" s="70" t="s">
        <v>105</v>
      </c>
      <c r="FX4" s="70" t="s">
        <v>105</v>
      </c>
      <c r="FY4" s="70" t="s">
        <v>105</v>
      </c>
      <c r="FZ4" s="70" t="s">
        <v>105</v>
      </c>
      <c r="GA4" s="70" t="s">
        <v>105</v>
      </c>
      <c r="GB4" s="70" t="s">
        <v>105</v>
      </c>
      <c r="GC4" s="70" t="s">
        <v>105</v>
      </c>
      <c r="GD4" s="70" t="s">
        <v>105</v>
      </c>
      <c r="GE4" s="70" t="s">
        <v>105</v>
      </c>
      <c r="GF4" s="70" t="s">
        <v>105</v>
      </c>
      <c r="GG4" s="70" t="s">
        <v>105</v>
      </c>
      <c r="GH4" s="70" t="s">
        <v>105</v>
      </c>
      <c r="GI4" s="70" t="s">
        <v>105</v>
      </c>
      <c r="GJ4" s="70" t="s">
        <v>105</v>
      </c>
      <c r="GK4" s="70" t="s">
        <v>105</v>
      </c>
      <c r="GL4" s="70" t="s">
        <v>105</v>
      </c>
      <c r="GM4" s="70" t="s">
        <v>105</v>
      </c>
      <c r="GN4" s="70" t="s">
        <v>105</v>
      </c>
      <c r="GO4" s="70" t="s">
        <v>105</v>
      </c>
      <c r="GP4" s="70" t="s">
        <v>105</v>
      </c>
      <c r="GQ4" s="70" t="s">
        <v>105</v>
      </c>
      <c r="GR4" s="70" t="s">
        <v>105</v>
      </c>
      <c r="GS4" s="70" t="s">
        <v>105</v>
      </c>
      <c r="GT4" s="70" t="s">
        <v>105</v>
      </c>
      <c r="GU4" s="70" t="s">
        <v>105</v>
      </c>
      <c r="GV4" s="70" t="s">
        <v>105</v>
      </c>
      <c r="GW4" s="70" t="s">
        <v>105</v>
      </c>
      <c r="GX4" s="70" t="s">
        <v>105</v>
      </c>
      <c r="GY4" s="70" t="s">
        <v>105</v>
      </c>
      <c r="GZ4" s="70" t="s">
        <v>105</v>
      </c>
      <c r="HA4" s="70" t="s">
        <v>105</v>
      </c>
      <c r="HB4" s="70" t="s">
        <v>105</v>
      </c>
      <c r="HC4" s="70" t="s">
        <v>105</v>
      </c>
      <c r="HD4" s="70" t="s">
        <v>105</v>
      </c>
      <c r="HE4" s="70" t="s">
        <v>105</v>
      </c>
      <c r="HF4" s="70" t="s">
        <v>105</v>
      </c>
      <c r="HG4" s="70" t="s">
        <v>105</v>
      </c>
      <c r="HH4" s="70" t="s">
        <v>105</v>
      </c>
      <c r="HI4" s="70" t="s">
        <v>105</v>
      </c>
      <c r="HJ4" s="70" t="s">
        <v>105</v>
      </c>
      <c r="HK4" s="70" t="s">
        <v>105</v>
      </c>
      <c r="HL4" s="70" t="s">
        <v>105</v>
      </c>
      <c r="HM4" s="70" t="s">
        <v>105</v>
      </c>
      <c r="HN4" s="70" t="s">
        <v>105</v>
      </c>
      <c r="HO4" s="70" t="s">
        <v>105</v>
      </c>
      <c r="HP4" s="70" t="s">
        <v>105</v>
      </c>
      <c r="HQ4" s="70" t="s">
        <v>105</v>
      </c>
      <c r="HR4" s="70" t="s">
        <v>105</v>
      </c>
      <c r="HS4" s="70" t="s">
        <v>105</v>
      </c>
      <c r="HT4" s="70" t="s">
        <v>105</v>
      </c>
      <c r="HU4" s="70" t="s">
        <v>105</v>
      </c>
      <c r="HV4" s="70" t="s">
        <v>105</v>
      </c>
      <c r="HW4" s="70" t="s">
        <v>105</v>
      </c>
      <c r="HX4" s="70" t="s">
        <v>105</v>
      </c>
      <c r="HY4" s="70" t="s">
        <v>105</v>
      </c>
      <c r="HZ4" s="70" t="s">
        <v>105</v>
      </c>
      <c r="IA4" s="70" t="s">
        <v>105</v>
      </c>
      <c r="IB4" s="70" t="s">
        <v>105</v>
      </c>
      <c r="IC4" s="70" t="s">
        <v>105</v>
      </c>
      <c r="ID4" s="70" t="s">
        <v>105</v>
      </c>
      <c r="IE4" s="70" t="s">
        <v>105</v>
      </c>
      <c r="IF4" s="70" t="s">
        <v>105</v>
      </c>
      <c r="IG4" s="70" t="s">
        <v>105</v>
      </c>
      <c r="IH4" s="70" t="s">
        <v>105</v>
      </c>
      <c r="II4" s="70" t="s">
        <v>105</v>
      </c>
      <c r="IJ4" s="70" t="s">
        <v>105</v>
      </c>
      <c r="IK4" s="70" t="s">
        <v>105</v>
      </c>
      <c r="IL4" s="70" t="s">
        <v>105</v>
      </c>
      <c r="IM4" s="70" t="s">
        <v>105</v>
      </c>
      <c r="IN4" s="70" t="s">
        <v>105</v>
      </c>
      <c r="IO4" s="70" t="s">
        <v>105</v>
      </c>
      <c r="IP4" s="70" t="s">
        <v>105</v>
      </c>
      <c r="IQ4" s="70" t="s">
        <v>105</v>
      </c>
      <c r="IR4" s="70" t="s">
        <v>105</v>
      </c>
      <c r="IS4" s="70" t="s">
        <v>105</v>
      </c>
      <c r="IT4" s="70" t="s">
        <v>105</v>
      </c>
      <c r="IU4" s="70" t="s">
        <v>105</v>
      </c>
      <c r="IV4" s="70" t="s">
        <v>105</v>
      </c>
    </row>
  </sheetData>
  <sheetProtection password="99EE" sheet="1"/>
  <mergeCells count="3">
    <mergeCell ref="A1:L1"/>
    <mergeCell ref="A3:N3"/>
    <mergeCell ref="A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Hourly Voucher</vt:lpstr>
      <vt:lpstr>Instructions</vt:lpstr>
      <vt:lpstr>TRCs</vt:lpstr>
      <vt:lpstr>TRC's RA Casual Wkr</vt:lpstr>
      <vt:lpstr>Instructions!OLE_LINK1</vt:lpstr>
      <vt:lpstr>'Hourly Voucher'!Print_Area</vt:lpstr>
    </vt:vector>
  </TitlesOfParts>
  <Company>CSULB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Payroll Services</dc:creator>
  <cp:lastModifiedBy>Windows User</cp:lastModifiedBy>
  <cp:lastPrinted>2017-08-24T14:22:53Z</cp:lastPrinted>
  <dcterms:created xsi:type="dcterms:W3CDTF">2000-11-16T01:07:07Z</dcterms:created>
  <dcterms:modified xsi:type="dcterms:W3CDTF">2018-11-14T19:03:38Z</dcterms:modified>
</cp:coreProperties>
</file>